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20" windowWidth="9375" windowHeight="4200" tabRatio="668" activeTab="3"/>
  </bookViews>
  <sheets>
    <sheet name="BS" sheetId="1" r:id="rId1"/>
    <sheet name="IS" sheetId="2" r:id="rId2"/>
    <sheet name="CSCIE " sheetId="3" r:id="rId3"/>
    <sheet name="CFS" sheetId="4" r:id="rId4"/>
  </sheets>
  <definedNames>
    <definedName name="_xlnm.Print_Area" localSheetId="0">'BS'!$A$1:$H$99</definedName>
    <definedName name="_xlnm.Print_Area" localSheetId="3">'CFS'!$A$1:$H$79</definedName>
    <definedName name="_xlnm.Print_Area" localSheetId="2">'CSCIE '!$A$1:$M$58</definedName>
    <definedName name="_xlnm.Print_Area" localSheetId="1">'IS'!$A$1:$J$50</definedName>
  </definedNames>
  <calcPr fullCalcOnLoad="1"/>
</workbook>
</file>

<file path=xl/sharedStrings.xml><?xml version="1.0" encoding="utf-8"?>
<sst xmlns="http://schemas.openxmlformats.org/spreadsheetml/2006/main" count="274" uniqueCount="175">
  <si>
    <t>RM'000</t>
  </si>
  <si>
    <t>(UNAUDITED)</t>
  </si>
  <si>
    <t>(AUDITED)</t>
  </si>
  <si>
    <t xml:space="preserve">CONDENSED CONSOLIDATED INCOME STATEMENTS </t>
  </si>
  <si>
    <t xml:space="preserve">Share </t>
  </si>
  <si>
    <t>Capital</t>
  </si>
  <si>
    <t>CONDENSED CONSOLIDATED CASH FLOW STATEMENT</t>
  </si>
  <si>
    <t>(RM'000)</t>
  </si>
  <si>
    <t>CASH FLOWS FROM OPERATING ACTIVITIES</t>
  </si>
  <si>
    <t xml:space="preserve">   Amortisation of timber concession rights</t>
  </si>
  <si>
    <t>CASH FLOWS FROM FINANCING ACTIVITIES</t>
  </si>
  <si>
    <t xml:space="preserve">   Depreciation</t>
  </si>
  <si>
    <t xml:space="preserve">   Interest paid</t>
  </si>
  <si>
    <t>Cash and bank balances</t>
  </si>
  <si>
    <t xml:space="preserve"> </t>
  </si>
  <si>
    <t>Distributable</t>
  </si>
  <si>
    <t>CASH FLOWS FROM INVESTING ACTIVITIES</t>
  </si>
  <si>
    <t>Trade receivables</t>
  </si>
  <si>
    <t>Trade payables</t>
  </si>
  <si>
    <t>Operating profit before working capital changes</t>
  </si>
  <si>
    <t>Other investment</t>
  </si>
  <si>
    <t>Revaluation</t>
  </si>
  <si>
    <t>Reserve</t>
  </si>
  <si>
    <t>Finance costs</t>
  </si>
  <si>
    <t>Equity holders of the parent</t>
  </si>
  <si>
    <t>Note</t>
  </si>
  <si>
    <t>Non-current assets</t>
  </si>
  <si>
    <t>Current assets</t>
  </si>
  <si>
    <t>Inventories</t>
  </si>
  <si>
    <t>TOTAL ASSETS</t>
  </si>
  <si>
    <t>EQUITY AND LIABILITIES</t>
  </si>
  <si>
    <t>Minority interest</t>
  </si>
  <si>
    <t>Total equity</t>
  </si>
  <si>
    <t>TOTAL EQUITY AND LIABILITIES</t>
  </si>
  <si>
    <t xml:space="preserve"> ASSETS</t>
  </si>
  <si>
    <t xml:space="preserve">Equity attributable to equity holders of the parent </t>
  </si>
  <si>
    <t xml:space="preserve"> Non-current liabilities</t>
  </si>
  <si>
    <t xml:space="preserve"> Current liabilities</t>
  </si>
  <si>
    <t xml:space="preserve"> Total liabilities</t>
  </si>
  <si>
    <t>3 months ended</t>
  </si>
  <si>
    <t>Cumulative to Date</t>
  </si>
  <si>
    <t>Attributable to :</t>
  </si>
  <si>
    <t>Attributable to Equity Holders of the Parent</t>
  </si>
  <si>
    <t>Total</t>
  </si>
  <si>
    <t>As at</t>
  </si>
  <si>
    <t>Fixed deposits with licensed banks</t>
  </si>
  <si>
    <t>of the parent (sen):</t>
  </si>
  <si>
    <t xml:space="preserve">CONDENSED CONSOLIDATED STATEMENT OF CHANGES IN EQUITY </t>
  </si>
  <si>
    <t>Deferred tax assets</t>
  </si>
  <si>
    <t>Tax recoverable</t>
  </si>
  <si>
    <t>Fixed deposits placed with licensed banks</t>
  </si>
  <si>
    <t>Operating expenses</t>
  </si>
  <si>
    <t>Cash and cash equivalents at the end of the financial period comprise the following:</t>
  </si>
  <si>
    <t>Translation</t>
  </si>
  <si>
    <t>(The  figures  have  not  been  audited)</t>
  </si>
  <si>
    <t>Other receivables, deposits and prepayments</t>
  </si>
  <si>
    <t xml:space="preserve">Other payables and accruals </t>
  </si>
  <si>
    <t>Net assets per share attributable</t>
  </si>
  <si>
    <t>to ordinary equity holders of the parent (sen)</t>
  </si>
  <si>
    <t xml:space="preserve">Taxation </t>
  </si>
  <si>
    <t>CUMULATIVE QUARTER</t>
  </si>
  <si>
    <t>WIJAYA BARU GLOBAL BERHAD (Company No. 8184-W)</t>
  </si>
  <si>
    <t>Cost of sales</t>
  </si>
  <si>
    <t>Less: Fixed deposit held as security value</t>
  </si>
  <si>
    <t xml:space="preserve">   Interest income</t>
  </si>
  <si>
    <t>Property, plant and equipment</t>
  </si>
  <si>
    <t>-</t>
  </si>
  <si>
    <t>share premium</t>
  </si>
  <si>
    <t>revaluation reserve</t>
  </si>
  <si>
    <t>translation reserve</t>
  </si>
  <si>
    <t>CONDENSED CONSOLIDATED BALANCE SHEET</t>
  </si>
  <si>
    <t>Share capital</t>
  </si>
  <si>
    <t>Equity Component</t>
  </si>
  <si>
    <t xml:space="preserve">ICULS - </t>
  </si>
  <si>
    <t>Minority</t>
  </si>
  <si>
    <t xml:space="preserve"> Interest</t>
  </si>
  <si>
    <t xml:space="preserve"> Equity</t>
  </si>
  <si>
    <t>As At End</t>
  </si>
  <si>
    <t>Of Current</t>
  </si>
  <si>
    <t>Quarter</t>
  </si>
  <si>
    <t>As At Preceding</t>
  </si>
  <si>
    <t>Financial</t>
  </si>
  <si>
    <t>Year End</t>
  </si>
  <si>
    <t xml:space="preserve">Current </t>
  </si>
  <si>
    <t>Year</t>
  </si>
  <si>
    <t>To Date</t>
  </si>
  <si>
    <t>Preceding Year</t>
  </si>
  <si>
    <t>Corresponding</t>
  </si>
  <si>
    <t>Period</t>
  </si>
  <si>
    <t>CASH AND CASH EQUIVALENTS AT BEGINNING OF THE FINANCIAL</t>
  </si>
  <si>
    <t>Note:</t>
  </si>
  <si>
    <t>Reserves:</t>
  </si>
  <si>
    <t>Net assets per share is calculated based on total assets minus total liabilities divided by the total number of ordinary shares of RM1.00 each in issue.</t>
  </si>
  <si>
    <t>Gross profit</t>
  </si>
  <si>
    <t>Share premium</t>
  </si>
  <si>
    <t>Premium</t>
  </si>
  <si>
    <t>As at 1 January 2008</t>
  </si>
  <si>
    <t>Prepaid land lease payments</t>
  </si>
  <si>
    <t>Timber concession rights</t>
  </si>
  <si>
    <t>Investment in an associated company</t>
  </si>
  <si>
    <t>Land and development expenditure</t>
  </si>
  <si>
    <t>(equity component)</t>
  </si>
  <si>
    <t>Irredeemable convertible unsecured loan stocks</t>
  </si>
  <si>
    <t>retained profits</t>
  </si>
  <si>
    <t>Deferred tax liabilities</t>
  </si>
  <si>
    <t>(liability component)</t>
  </si>
  <si>
    <t>Amount owing to a director</t>
  </si>
  <si>
    <t>Hire purchase liabilities</t>
  </si>
  <si>
    <t>Tax payables</t>
  </si>
  <si>
    <t>Revenue</t>
  </si>
  <si>
    <t>Share of net results of an associated company</t>
  </si>
  <si>
    <t>Other operating income</t>
  </si>
  <si>
    <t>Adjustments for non-cash items:</t>
  </si>
  <si>
    <t xml:space="preserve">   Loss on disposal of property, plant and equipment</t>
  </si>
  <si>
    <t xml:space="preserve">   Share of net results of an associated company</t>
  </si>
  <si>
    <t xml:space="preserve">   Interest received</t>
  </si>
  <si>
    <t xml:space="preserve">   Tax paid</t>
  </si>
  <si>
    <t xml:space="preserve">   Repayment of hire purchase liabilities</t>
  </si>
  <si>
    <t xml:space="preserve">    PERIOD</t>
  </si>
  <si>
    <t>CASH AND CASH EQUIVALENTS AT END OF THE FINANCIAL PERIOD</t>
  </si>
  <si>
    <t>Exchange differences on translation of</t>
  </si>
  <si>
    <t xml:space="preserve">    foreign entities</t>
  </si>
  <si>
    <t xml:space="preserve">   Interest expense</t>
  </si>
  <si>
    <t xml:space="preserve">   Increase in receivables</t>
  </si>
  <si>
    <t xml:space="preserve">   Amortisation of prepaid land lease payments</t>
  </si>
  <si>
    <t xml:space="preserve">   Proceeds from disposal of property, plant and equipment</t>
  </si>
  <si>
    <t xml:space="preserve">   Purchase of  property, plant and equipment</t>
  </si>
  <si>
    <t xml:space="preserve">   Increase in land and development expenditure</t>
  </si>
  <si>
    <t>Retained Profits</t>
  </si>
  <si>
    <t>Net cash (used in) / from financing activities</t>
  </si>
  <si>
    <t>Cash used in operations</t>
  </si>
  <si>
    <t>Net cash used in operating activities</t>
  </si>
  <si>
    <t xml:space="preserve">   Bad debts written off</t>
  </si>
  <si>
    <t>Operating (loss) / profit</t>
  </si>
  <si>
    <t xml:space="preserve">(Loss) / Profit before taxation </t>
  </si>
  <si>
    <t>Net (loss) / profit for the period</t>
  </si>
  <si>
    <t>(Loss) / Earnings per share attributable to equity holders</t>
  </si>
  <si>
    <t>(a)   Basic, for (loss) / profit for the period</t>
  </si>
  <si>
    <t>(b)   Diluted, for (loss) / profit for the period</t>
  </si>
  <si>
    <t>NET DECREASE IN CASH AND CASH EQUIVALENTS</t>
  </si>
  <si>
    <t>Net cash used in investing activities</t>
  </si>
  <si>
    <t>Treasury</t>
  </si>
  <si>
    <t>Shares</t>
  </si>
  <si>
    <t>Treasury ICULS (liability component)</t>
  </si>
  <si>
    <t>Treasury ICULS</t>
  </si>
  <si>
    <t>Purchase of treasury shares</t>
  </si>
  <si>
    <t>Purchase of treasury ICULS</t>
  </si>
  <si>
    <t>Equity component</t>
  </si>
  <si>
    <t xml:space="preserve">  Purchase of treasury ICULS</t>
  </si>
  <si>
    <t>Treasury shares</t>
  </si>
  <si>
    <t>&lt;------------------------------------------Non-Distributable---------------------------------------------&gt;</t>
  </si>
  <si>
    <t>&lt;-------------------------------------------Non-Distributable----------------------------------------------&gt;</t>
  </si>
  <si>
    <t xml:space="preserve">  Purchase of treasury shares</t>
  </si>
  <si>
    <t xml:space="preserve">  Decrease in payables</t>
  </si>
  <si>
    <t xml:space="preserve">  (Increase)/Decrease in inventories</t>
  </si>
  <si>
    <t>FOR THE QUARTER ENDED 31 MARCH 2009</t>
  </si>
  <si>
    <t xml:space="preserve"> AS AT 31 MARCH 2009</t>
  </si>
  <si>
    <t>(The Condensed Consolidated Statements of Changes in Equity should be read in conjuction with the audited financial statements for the year ended 31 December 2008 and the accompanying explanatory notes attached to the interim financial statements.)</t>
  </si>
  <si>
    <t>As at 1 January 2009</t>
  </si>
  <si>
    <t xml:space="preserve">   Tax refund</t>
  </si>
  <si>
    <t>(The Condensed Consolidated Balance Sheet should be read in conjuction with the audited financial statements for the year ended 31 December 2008 and the accompanying explanatory notes attached to the interim financial statements.)</t>
  </si>
  <si>
    <t>7&amp;23</t>
  </si>
  <si>
    <t>Treasury ICULS (equity component)</t>
  </si>
  <si>
    <t xml:space="preserve"> AS AT 31 MARCH 2009 - continued</t>
  </si>
  <si>
    <t>(The Condensed Consolidated Income Statements should be read in conjunction with the audited financial statements for the year ended 31 December 2008 and the accompanying explanatory notes attached to the interim financial statements.)</t>
  </si>
  <si>
    <t xml:space="preserve">3 months quarter ended </t>
  </si>
  <si>
    <t>31 March 2009</t>
  </si>
  <si>
    <t>Net loss for the period</t>
  </si>
  <si>
    <t>As at 31 March 2009</t>
  </si>
  <si>
    <t>FOR THE QUARTER ENDED 31 MARCH 2009 - continued</t>
  </si>
  <si>
    <t>31 March 2008</t>
  </si>
  <si>
    <t>As at 31 March 2008</t>
  </si>
  <si>
    <t>Loss before taxation</t>
  </si>
  <si>
    <t>(The Condensed Consolidated Cash Flow Statement should be read in conjunction with the audited financial statements for the year ended 31 December 2008 and the accompanying explanatory notes attached to the interim financial statements.)</t>
  </si>
  <si>
    <t>1st Quarter</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</si>
</sst>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 numFmtId="207" formatCode="#,##0_);[Red]\(#,##0\);\-\ \ \ \ "/>
  </numFmts>
  <fonts count="35">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2"/>
    </font>
    <font>
      <u val="single"/>
      <sz val="9"/>
      <color indexed="36"/>
      <name val="Arial"/>
      <family val="2"/>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53"/>
      <name val="Times New Roman"/>
      <family val="1"/>
    </font>
    <font>
      <b/>
      <sz val="12"/>
      <color indexed="53"/>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新細明體"/>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0" fillId="4" borderId="7" applyNumberFormat="0" applyFont="0" applyAlignment="0" applyProtection="0"/>
    <xf numFmtId="0" fontId="31" fillId="16"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cellStyleXfs>
  <cellXfs count="106">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0" xfId="0" applyNumberFormat="1" applyFont="1" applyFill="1" applyBorder="1" applyAlignment="1">
      <alignment/>
    </xf>
    <xf numFmtId="197" fontId="5" fillId="0" borderId="11" xfId="0" applyNumberFormat="1" applyFont="1" applyFill="1" applyBorder="1" applyAlignment="1">
      <alignment/>
    </xf>
    <xf numFmtId="169"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12" xfId="0" applyNumberFormat="1" applyFont="1" applyFill="1" applyBorder="1" applyAlignment="1">
      <alignment/>
    </xf>
    <xf numFmtId="0" fontId="5" fillId="0" borderId="10" xfId="0"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42" applyNumberFormat="1" applyFont="1" applyFill="1" applyAlignment="1">
      <alignment horizontal="center"/>
    </xf>
    <xf numFmtId="197" fontId="5" fillId="0" borderId="11" xfId="42" applyNumberFormat="1"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42" applyNumberFormat="1" applyFont="1" applyFill="1" applyAlignment="1">
      <alignment/>
    </xf>
    <xf numFmtId="169" fontId="5" fillId="0" borderId="11" xfId="0" applyNumberFormat="1" applyFont="1" applyFill="1" applyBorder="1" applyAlignment="1">
      <alignment/>
    </xf>
    <xf numFmtId="169" fontId="5" fillId="0" borderId="0" xfId="0" applyNumberFormat="1" applyFont="1" applyFill="1" applyBorder="1" applyAlignment="1">
      <alignment/>
    </xf>
    <xf numFmtId="197" fontId="5" fillId="0" borderId="0" xfId="42"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43" fontId="5" fillId="0" borderId="0" xfId="0" applyNumberFormat="1" applyFont="1" applyFill="1" applyAlignment="1">
      <alignment/>
    </xf>
    <xf numFmtId="43" fontId="5" fillId="0" borderId="13" xfId="0" applyNumberFormat="1" applyFont="1" applyFill="1" applyBorder="1" applyAlignment="1">
      <alignment/>
    </xf>
    <xf numFmtId="43" fontId="5" fillId="0" borderId="13" xfId="42" applyFont="1" applyFill="1" applyBorder="1" applyAlignment="1">
      <alignment/>
    </xf>
    <xf numFmtId="197" fontId="5" fillId="0" borderId="14" xfId="42" applyNumberFormat="1" applyFont="1" applyFill="1" applyBorder="1" applyAlignment="1">
      <alignment horizontal="center"/>
    </xf>
    <xf numFmtId="197" fontId="5" fillId="0" borderId="0" xfId="42" applyNumberFormat="1" applyFont="1" applyFill="1" applyBorder="1" applyAlignment="1">
      <alignment horizontal="center"/>
    </xf>
    <xf numFmtId="205" fontId="6" fillId="0" borderId="0" xfId="0" applyNumberFormat="1" applyFont="1" applyFill="1" applyAlignment="1">
      <alignment/>
    </xf>
    <xf numFmtId="169" fontId="6" fillId="0" borderId="0" xfId="0" applyNumberFormat="1" applyFont="1" applyFill="1" applyAlignment="1">
      <alignment/>
    </xf>
    <xf numFmtId="41" fontId="6" fillId="0" borderId="0" xfId="0" applyNumberFormat="1" applyFont="1" applyFill="1" applyAlignment="1">
      <alignment/>
    </xf>
    <xf numFmtId="49" fontId="8" fillId="0" borderId="0" xfId="0" applyNumberFormat="1" applyFont="1" applyFill="1" applyAlignment="1">
      <alignment/>
    </xf>
    <xf numFmtId="197" fontId="6" fillId="0" borderId="0" xfId="42" applyNumberFormat="1" applyFont="1" applyFill="1" applyBorder="1" applyAlignment="1">
      <alignment horizontal="center"/>
    </xf>
    <xf numFmtId="41" fontId="5" fillId="0" borderId="11" xfId="0" applyNumberFormat="1" applyFont="1" applyFill="1" applyBorder="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42" applyNumberFormat="1" applyFont="1" applyFill="1" applyBorder="1" applyAlignment="1" quotePrefix="1">
      <alignment horizontal="center"/>
    </xf>
    <xf numFmtId="197" fontId="5" fillId="0" borderId="15" xfId="42" applyNumberFormat="1" applyFont="1" applyFill="1" applyBorder="1" applyAlignment="1">
      <alignment/>
    </xf>
    <xf numFmtId="197" fontId="5" fillId="0" borderId="16" xfId="42" applyNumberFormat="1" applyFont="1" applyFill="1" applyBorder="1" applyAlignment="1">
      <alignment/>
    </xf>
    <xf numFmtId="197" fontId="5" fillId="0" borderId="17" xfId="42" applyNumberFormat="1" applyFont="1" applyFill="1" applyBorder="1" applyAlignment="1">
      <alignment/>
    </xf>
    <xf numFmtId="197" fontId="5" fillId="0" borderId="18" xfId="42" applyNumberFormat="1" applyFont="1" applyFill="1" applyBorder="1" applyAlignment="1">
      <alignment/>
    </xf>
    <xf numFmtId="197" fontId="6" fillId="0" borderId="0" xfId="42" applyNumberFormat="1" applyFont="1" applyFill="1" applyBorder="1" applyAlignment="1">
      <alignment/>
    </xf>
    <xf numFmtId="197" fontId="5" fillId="0" borderId="19" xfId="42" applyNumberFormat="1" applyFont="1" applyFill="1" applyBorder="1" applyAlignment="1">
      <alignment/>
    </xf>
    <xf numFmtId="197" fontId="5" fillId="0" borderId="20" xfId="42" applyNumberFormat="1" applyFont="1" applyFill="1" applyBorder="1" applyAlignment="1">
      <alignment/>
    </xf>
    <xf numFmtId="197" fontId="5" fillId="0" borderId="0" xfId="42"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42"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14" fontId="6" fillId="0" borderId="0" xfId="42"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justify" wrapText="1"/>
    </xf>
    <xf numFmtId="0" fontId="4" fillId="0" borderId="0" xfId="0" applyFont="1" applyFill="1" applyBorder="1" applyAlignment="1">
      <alignment horizontal="center"/>
    </xf>
    <xf numFmtId="205" fontId="5" fillId="0" borderId="0" xfId="0" applyNumberFormat="1" applyFont="1" applyFill="1" applyBorder="1" applyAlignment="1">
      <alignment/>
    </xf>
    <xf numFmtId="43" fontId="5" fillId="0" borderId="0" xfId="0" applyNumberFormat="1" applyFont="1" applyFill="1" applyBorder="1" applyAlignment="1">
      <alignment/>
    </xf>
    <xf numFmtId="43" fontId="5" fillId="0" borderId="0" xfId="42" applyFont="1" applyFill="1" applyBorder="1" applyAlignment="1">
      <alignment/>
    </xf>
    <xf numFmtId="0" fontId="16" fillId="0" borderId="0" xfId="0" applyFont="1" applyFill="1" applyAlignment="1">
      <alignment/>
    </xf>
    <xf numFmtId="0" fontId="17" fillId="0" borderId="0" xfId="0" applyFont="1" applyFill="1" applyAlignment="1">
      <alignment horizontal="center"/>
    </xf>
    <xf numFmtId="0" fontId="16" fillId="0" borderId="0" xfId="0" applyFont="1" applyFill="1" applyAlignment="1">
      <alignment horizontal="center"/>
    </xf>
    <xf numFmtId="197" fontId="16" fillId="0" borderId="0" xfId="0" applyNumberFormat="1" applyFont="1" applyFill="1" applyAlignment="1">
      <alignment/>
    </xf>
    <xf numFmtId="43" fontId="16" fillId="0" borderId="0" xfId="0" applyNumberFormat="1" applyFont="1" applyFill="1" applyAlignment="1">
      <alignment/>
    </xf>
    <xf numFmtId="169" fontId="16" fillId="0" borderId="0" xfId="0" applyNumberFormat="1" applyFont="1" applyFill="1" applyAlignment="1">
      <alignment/>
    </xf>
    <xf numFmtId="41" fontId="16" fillId="0" borderId="0" xfId="0" applyNumberFormat="1" applyFont="1" applyFill="1" applyAlignment="1">
      <alignment/>
    </xf>
    <xf numFmtId="197" fontId="6" fillId="0" borderId="13" xfId="42" applyNumberFormat="1" applyFont="1" applyFill="1" applyBorder="1" applyAlignment="1">
      <alignment/>
    </xf>
    <xf numFmtId="197" fontId="5" fillId="0" borderId="14" xfId="42" applyNumberFormat="1" applyFont="1" applyFill="1" applyBorder="1" applyAlignment="1">
      <alignment/>
    </xf>
    <xf numFmtId="197" fontId="13" fillId="0" borderId="0" xfId="42"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197" fontId="5" fillId="0" borderId="11" xfId="42" applyNumberFormat="1" applyFont="1" applyFill="1" applyBorder="1" applyAlignment="1">
      <alignment/>
    </xf>
    <xf numFmtId="41" fontId="5" fillId="0" borderId="0" xfId="0" applyNumberFormat="1" applyFont="1" applyFill="1" applyBorder="1" applyAlignment="1">
      <alignment/>
    </xf>
    <xf numFmtId="0" fontId="5" fillId="0" borderId="0" xfId="0" applyNumberFormat="1" applyFont="1" applyFill="1" applyBorder="1" applyAlignment="1">
      <alignment horizontal="justify" vertical="justify"/>
    </xf>
    <xf numFmtId="41" fontId="5" fillId="0" borderId="10" xfId="0" applyNumberFormat="1" applyFont="1" applyFill="1" applyBorder="1" applyAlignment="1">
      <alignment/>
    </xf>
    <xf numFmtId="197" fontId="5" fillId="0" borderId="0" xfId="44" applyNumberFormat="1" applyFont="1" applyFill="1" applyAlignment="1">
      <alignment/>
    </xf>
    <xf numFmtId="207" fontId="5" fillId="0" borderId="0" xfId="0" applyNumberFormat="1" applyFont="1" applyAlignment="1">
      <alignment/>
    </xf>
    <xf numFmtId="197" fontId="16" fillId="0" borderId="0" xfId="42" applyNumberFormat="1" applyFont="1" applyFill="1" applyAlignment="1">
      <alignment/>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197" fontId="12" fillId="0" borderId="0" xfId="42" applyNumberFormat="1" applyFont="1" applyFill="1" applyBorder="1" applyAlignment="1">
      <alignment horizontal="center"/>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42"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0" fontId="0" fillId="0" borderId="0" xfId="0" applyAlignment="1">
      <alignment/>
    </xf>
    <xf numFmtId="197" fontId="12" fillId="0" borderId="0" xfId="42" applyNumberFormat="1" applyFont="1" applyFill="1" applyAlignment="1">
      <alignment horizontal="center"/>
    </xf>
    <xf numFmtId="0" fontId="5" fillId="0" borderId="0" xfId="0" applyFont="1" applyFill="1" applyAlignment="1" applyProtection="1">
      <alignment horizontal="center"/>
      <protection/>
    </xf>
    <xf numFmtId="0" fontId="0" fillId="0" borderId="0" xfId="0" applyFont="1" applyFill="1" applyAlignment="1">
      <alignment horizontal="center"/>
    </xf>
    <xf numFmtId="0" fontId="0" fillId="0"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onsol_Cash_Flows_-_WBGB_1Q08"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5</xdr:row>
      <xdr:rowOff>114300</xdr:rowOff>
    </xdr:from>
    <xdr:to>
      <xdr:col>10</xdr:col>
      <xdr:colOff>0</xdr:colOff>
      <xdr:row>5</xdr:row>
      <xdr:rowOff>114300</xdr:rowOff>
    </xdr:to>
    <xdr:sp>
      <xdr:nvSpPr>
        <xdr:cNvPr id="1" name="Line 1"/>
        <xdr:cNvSpPr>
          <a:spLocks/>
        </xdr:cNvSpPr>
      </xdr:nvSpPr>
      <xdr:spPr>
        <a:xfrm>
          <a:off x="6267450" y="1219200"/>
          <a:ext cx="161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5</xdr:row>
      <xdr:rowOff>114300</xdr:rowOff>
    </xdr:from>
    <xdr:to>
      <xdr:col>7</xdr:col>
      <xdr:colOff>161925</xdr:colOff>
      <xdr:row>5</xdr:row>
      <xdr:rowOff>114300</xdr:rowOff>
    </xdr:to>
    <xdr:sp>
      <xdr:nvSpPr>
        <xdr:cNvPr id="2" name="Line 2"/>
        <xdr:cNvSpPr>
          <a:spLocks/>
        </xdr:cNvSpPr>
      </xdr:nvSpPr>
      <xdr:spPr>
        <a:xfrm flipH="1">
          <a:off x="4810125" y="1219200"/>
          <a:ext cx="1333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5</xdr:row>
      <xdr:rowOff>104775</xdr:rowOff>
    </xdr:from>
    <xdr:to>
      <xdr:col>3</xdr:col>
      <xdr:colOff>361950</xdr:colOff>
      <xdr:row>5</xdr:row>
      <xdr:rowOff>104775</xdr:rowOff>
    </xdr:to>
    <xdr:sp>
      <xdr:nvSpPr>
        <xdr:cNvPr id="3" name="Line 8"/>
        <xdr:cNvSpPr>
          <a:spLocks/>
        </xdr:cNvSpPr>
      </xdr:nvSpPr>
      <xdr:spPr>
        <a:xfrm flipH="1">
          <a:off x="3057525" y="1209675"/>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400050</xdr:colOff>
      <xdr:row>5</xdr:row>
      <xdr:rowOff>114300</xdr:rowOff>
    </xdr:from>
    <xdr:to>
      <xdr:col>5</xdr:col>
      <xdr:colOff>733425</xdr:colOff>
      <xdr:row>5</xdr:row>
      <xdr:rowOff>114300</xdr:rowOff>
    </xdr:to>
    <xdr:sp>
      <xdr:nvSpPr>
        <xdr:cNvPr id="4" name="Line 9"/>
        <xdr:cNvSpPr>
          <a:spLocks/>
        </xdr:cNvSpPr>
      </xdr:nvSpPr>
      <xdr:spPr>
        <a:xfrm flipV="1">
          <a:off x="4295775" y="1219200"/>
          <a:ext cx="333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104775</xdr:rowOff>
    </xdr:from>
    <xdr:to>
      <xdr:col>10</xdr:col>
      <xdr:colOff>485775</xdr:colOff>
      <xdr:row>5</xdr:row>
      <xdr:rowOff>104775</xdr:rowOff>
    </xdr:to>
    <xdr:sp>
      <xdr:nvSpPr>
        <xdr:cNvPr id="1" name="Line 2"/>
        <xdr:cNvSpPr>
          <a:spLocks/>
        </xdr:cNvSpPr>
      </xdr:nvSpPr>
      <xdr:spPr>
        <a:xfrm flipV="1">
          <a:off x="9448800" y="1276350"/>
          <a:ext cx="26670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5</xdr:row>
      <xdr:rowOff>104775</xdr:rowOff>
    </xdr:from>
    <xdr:to>
      <xdr:col>5</xdr:col>
      <xdr:colOff>457200</xdr:colOff>
      <xdr:row>5</xdr:row>
      <xdr:rowOff>104775</xdr:rowOff>
    </xdr:to>
    <xdr:sp>
      <xdr:nvSpPr>
        <xdr:cNvPr id="2" name="Line 9"/>
        <xdr:cNvSpPr>
          <a:spLocks/>
        </xdr:cNvSpPr>
      </xdr:nvSpPr>
      <xdr:spPr>
        <a:xfrm flipH="1">
          <a:off x="3238500" y="1276350"/>
          <a:ext cx="3000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85725</xdr:colOff>
      <xdr:row>32</xdr:row>
      <xdr:rowOff>104775</xdr:rowOff>
    </xdr:from>
    <xdr:to>
      <xdr:col>10</xdr:col>
      <xdr:colOff>571500</xdr:colOff>
      <xdr:row>32</xdr:row>
      <xdr:rowOff>104775</xdr:rowOff>
    </xdr:to>
    <xdr:sp>
      <xdr:nvSpPr>
        <xdr:cNvPr id="3" name="Line 10"/>
        <xdr:cNvSpPr>
          <a:spLocks/>
        </xdr:cNvSpPr>
      </xdr:nvSpPr>
      <xdr:spPr>
        <a:xfrm flipV="1">
          <a:off x="9448800" y="6838950"/>
          <a:ext cx="27527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32</xdr:row>
      <xdr:rowOff>104775</xdr:rowOff>
    </xdr:from>
    <xdr:to>
      <xdr:col>5</xdr:col>
      <xdr:colOff>466725</xdr:colOff>
      <xdr:row>32</xdr:row>
      <xdr:rowOff>104775</xdr:rowOff>
    </xdr:to>
    <xdr:sp>
      <xdr:nvSpPr>
        <xdr:cNvPr id="4" name="Line 11"/>
        <xdr:cNvSpPr>
          <a:spLocks/>
        </xdr:cNvSpPr>
      </xdr:nvSpPr>
      <xdr:spPr>
        <a:xfrm flipH="1">
          <a:off x="3238500" y="6838950"/>
          <a:ext cx="3009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02"/>
  <sheetViews>
    <sheetView zoomScalePageLayoutView="0" workbookViewId="0" topLeftCell="A4">
      <selection activeCell="J44" sqref="J44"/>
    </sheetView>
  </sheetViews>
  <sheetFormatPr defaultColWidth="9.140625" defaultRowHeight="12.75"/>
  <cols>
    <col min="1" max="1" width="5.57421875" style="17" customWidth="1"/>
    <col min="2" max="2" width="0.9921875" style="17" customWidth="1"/>
    <col min="3" max="3" width="2.28125" style="17" customWidth="1"/>
    <col min="4" max="4" width="45.140625" style="17" customWidth="1"/>
    <col min="5" max="5" width="6.28125" style="17" customWidth="1"/>
    <col min="6" max="6" width="15.00390625" style="56" customWidth="1"/>
    <col min="7" max="7" width="2.57421875" style="17" customWidth="1"/>
    <col min="8" max="8" width="18.140625" style="30" customWidth="1"/>
    <col min="9" max="9" width="9.140625" style="17" customWidth="1"/>
    <col min="10" max="10" width="13.7109375" style="17" customWidth="1"/>
    <col min="11" max="16384" width="9.140625" style="17" customWidth="1"/>
  </cols>
  <sheetData>
    <row r="1" spans="1:8" ht="15.75" customHeight="1">
      <c r="A1" s="91" t="s">
        <v>61</v>
      </c>
      <c r="B1" s="91"/>
      <c r="C1" s="91"/>
      <c r="D1" s="91"/>
      <c r="E1" s="91"/>
      <c r="F1" s="91"/>
      <c r="G1" s="91"/>
      <c r="H1" s="91"/>
    </row>
    <row r="2" spans="1:8" ht="18.75" customHeight="1">
      <c r="A2" s="91" t="s">
        <v>70</v>
      </c>
      <c r="B2" s="91"/>
      <c r="C2" s="91"/>
      <c r="D2" s="91"/>
      <c r="E2" s="91"/>
      <c r="F2" s="91"/>
      <c r="G2" s="91"/>
      <c r="H2" s="91"/>
    </row>
    <row r="3" spans="1:8" ht="18.75" customHeight="1">
      <c r="A3" s="91" t="s">
        <v>156</v>
      </c>
      <c r="B3" s="91"/>
      <c r="C3" s="91"/>
      <c r="D3" s="91"/>
      <c r="E3" s="91"/>
      <c r="F3" s="91"/>
      <c r="G3" s="91"/>
      <c r="H3" s="91"/>
    </row>
    <row r="4" spans="1:8" ht="15.75">
      <c r="A4" s="55"/>
      <c r="B4" s="45"/>
      <c r="C4" s="45"/>
      <c r="D4" s="45"/>
      <c r="E4" s="45"/>
      <c r="F4" s="46"/>
      <c r="G4" s="45"/>
      <c r="H4" s="55"/>
    </row>
    <row r="5" spans="5:8" ht="15.75">
      <c r="E5" s="56"/>
      <c r="F5" s="57" t="s">
        <v>1</v>
      </c>
      <c r="G5" s="46"/>
      <c r="H5" s="58" t="s">
        <v>2</v>
      </c>
    </row>
    <row r="6" spans="5:8" s="33" customFormat="1" ht="15.75">
      <c r="E6" s="57"/>
      <c r="F6" s="43" t="s">
        <v>77</v>
      </c>
      <c r="G6" s="43"/>
      <c r="H6" s="43" t="s">
        <v>80</v>
      </c>
    </row>
    <row r="7" spans="5:8" s="33" customFormat="1" ht="15.75">
      <c r="E7" s="57"/>
      <c r="F7" s="43" t="s">
        <v>78</v>
      </c>
      <c r="G7" s="43"/>
      <c r="H7" s="43" t="s">
        <v>81</v>
      </c>
    </row>
    <row r="8" spans="5:8" s="33" customFormat="1" ht="15.75">
      <c r="E8" s="57"/>
      <c r="F8" s="43" t="s">
        <v>79</v>
      </c>
      <c r="G8" s="43"/>
      <c r="H8" s="43" t="s">
        <v>82</v>
      </c>
    </row>
    <row r="9" spans="5:8" s="59" customFormat="1" ht="15.75">
      <c r="E9" s="60" t="s">
        <v>25</v>
      </c>
      <c r="F9" s="61">
        <v>39903</v>
      </c>
      <c r="G9" s="47"/>
      <c r="H9" s="47">
        <v>39813</v>
      </c>
    </row>
    <row r="10" spans="5:8" s="33" customFormat="1" ht="15.75">
      <c r="E10" s="57"/>
      <c r="F10" s="43" t="s">
        <v>0</v>
      </c>
      <c r="G10" s="43"/>
      <c r="H10" s="43" t="s">
        <v>0</v>
      </c>
    </row>
    <row r="11" spans="5:8" s="33" customFormat="1" ht="15.75">
      <c r="E11" s="57"/>
      <c r="F11" s="43"/>
      <c r="G11" s="43"/>
      <c r="H11" s="43"/>
    </row>
    <row r="12" spans="3:8" s="33" customFormat="1" ht="15.75">
      <c r="C12" s="57" t="s">
        <v>34</v>
      </c>
      <c r="F12" s="43"/>
      <c r="G12" s="38"/>
      <c r="H12" s="38"/>
    </row>
    <row r="13" spans="2:8" s="33" customFormat="1" ht="15.75">
      <c r="B13" s="56" t="s">
        <v>26</v>
      </c>
      <c r="F13" s="43"/>
      <c r="G13" s="38"/>
      <c r="H13" s="38"/>
    </row>
    <row r="14" spans="1:10" ht="15.75">
      <c r="A14" s="33"/>
      <c r="C14" s="17" t="s">
        <v>65</v>
      </c>
      <c r="E14" s="33">
        <v>10</v>
      </c>
      <c r="F14" s="48">
        <v>120395</v>
      </c>
      <c r="G14" s="30"/>
      <c r="H14" s="48">
        <v>118666</v>
      </c>
      <c r="J14" s="18"/>
    </row>
    <row r="15" spans="1:10" ht="15.75">
      <c r="A15" s="33"/>
      <c r="C15" s="17" t="s">
        <v>97</v>
      </c>
      <c r="E15" s="33"/>
      <c r="F15" s="49">
        <v>8336</v>
      </c>
      <c r="G15" s="30"/>
      <c r="H15" s="49">
        <v>8265</v>
      </c>
      <c r="J15" s="18"/>
    </row>
    <row r="16" spans="1:10" ht="15.75">
      <c r="A16" s="33"/>
      <c r="C16" s="17" t="s">
        <v>99</v>
      </c>
      <c r="E16" s="33"/>
      <c r="F16" s="49">
        <v>82783</v>
      </c>
      <c r="G16" s="30"/>
      <c r="H16" s="49">
        <v>81577</v>
      </c>
      <c r="J16" s="18"/>
    </row>
    <row r="17" spans="1:10" ht="15.75">
      <c r="A17" s="33"/>
      <c r="C17" s="17" t="s">
        <v>20</v>
      </c>
      <c r="E17" s="33"/>
      <c r="F17" s="49">
        <v>50</v>
      </c>
      <c r="G17" s="30"/>
      <c r="H17" s="49">
        <v>50</v>
      </c>
      <c r="J17" s="18"/>
    </row>
    <row r="18" spans="1:10" ht="15.75">
      <c r="A18" s="33"/>
      <c r="C18" s="17" t="s">
        <v>98</v>
      </c>
      <c r="E18" s="33"/>
      <c r="F18" s="49">
        <v>15044</v>
      </c>
      <c r="G18" s="30"/>
      <c r="H18" s="49">
        <v>18055</v>
      </c>
      <c r="J18" s="18"/>
    </row>
    <row r="19" spans="1:10" ht="15.75">
      <c r="A19" s="33"/>
      <c r="C19" s="17" t="s">
        <v>48</v>
      </c>
      <c r="E19" s="33"/>
      <c r="F19" s="50">
        <v>5342</v>
      </c>
      <c r="G19" s="30"/>
      <c r="H19" s="50">
        <v>5683</v>
      </c>
      <c r="J19" s="18"/>
    </row>
    <row r="20" spans="1:10" ht="15.75">
      <c r="A20" s="33"/>
      <c r="E20" s="33"/>
      <c r="F20" s="50">
        <f>SUM(F14:F19)</f>
        <v>231950</v>
      </c>
      <c r="G20" s="30"/>
      <c r="H20" s="50">
        <f>SUM(H14:H19)</f>
        <v>232296</v>
      </c>
      <c r="J20" s="18"/>
    </row>
    <row r="21" spans="1:10" ht="15.75">
      <c r="A21" s="33"/>
      <c r="E21" s="33"/>
      <c r="F21" s="30"/>
      <c r="G21" s="30"/>
      <c r="J21" s="18"/>
    </row>
    <row r="22" spans="5:10" ht="15.75">
      <c r="E22" s="33"/>
      <c r="F22" s="17"/>
      <c r="H22" s="17"/>
      <c r="J22" s="18"/>
    </row>
    <row r="23" spans="1:7" ht="15.75">
      <c r="A23" s="33"/>
      <c r="B23" s="56" t="s">
        <v>27</v>
      </c>
      <c r="E23" s="33"/>
      <c r="F23" s="30"/>
      <c r="G23" s="30"/>
    </row>
    <row r="24" spans="1:10" ht="15.75">
      <c r="A24" s="33"/>
      <c r="C24" s="62" t="s">
        <v>100</v>
      </c>
      <c r="E24" s="33"/>
      <c r="F24" s="48">
        <v>139356</v>
      </c>
      <c r="G24" s="30"/>
      <c r="H24" s="48">
        <v>139356</v>
      </c>
      <c r="J24" s="18"/>
    </row>
    <row r="25" spans="1:10" ht="15.75">
      <c r="A25" s="33"/>
      <c r="C25" s="62" t="s">
        <v>28</v>
      </c>
      <c r="D25" s="62"/>
      <c r="E25" s="33"/>
      <c r="F25" s="49">
        <v>973</v>
      </c>
      <c r="G25" s="30"/>
      <c r="H25" s="49">
        <v>840</v>
      </c>
      <c r="J25" s="18"/>
    </row>
    <row r="26" spans="1:10" ht="15.75">
      <c r="A26" s="33"/>
      <c r="C26" s="62" t="s">
        <v>17</v>
      </c>
      <c r="D26" s="62"/>
      <c r="E26" s="33"/>
      <c r="F26" s="49">
        <v>7360</v>
      </c>
      <c r="G26" s="30"/>
      <c r="H26" s="49">
        <v>7408</v>
      </c>
      <c r="J26" s="18"/>
    </row>
    <row r="27" spans="1:12" ht="15.75">
      <c r="A27" s="33"/>
      <c r="C27" s="62" t="s">
        <v>55</v>
      </c>
      <c r="D27" s="62"/>
      <c r="E27" s="33"/>
      <c r="F27" s="49">
        <v>61185</v>
      </c>
      <c r="G27" s="30"/>
      <c r="H27" s="49">
        <v>60830</v>
      </c>
      <c r="J27" s="18"/>
      <c r="L27" s="18"/>
    </row>
    <row r="28" spans="1:12" ht="15.75">
      <c r="A28" s="33"/>
      <c r="C28" s="62" t="s">
        <v>49</v>
      </c>
      <c r="D28" s="62"/>
      <c r="E28" s="33"/>
      <c r="F28" s="49">
        <v>2119</v>
      </c>
      <c r="G28" s="30"/>
      <c r="H28" s="49">
        <v>2798</v>
      </c>
      <c r="J28" s="18"/>
      <c r="L28" s="18"/>
    </row>
    <row r="29" spans="1:12" ht="15.75">
      <c r="A29" s="33"/>
      <c r="C29" s="62" t="s">
        <v>50</v>
      </c>
      <c r="D29" s="62"/>
      <c r="E29" s="33"/>
      <c r="F29" s="49">
        <v>530</v>
      </c>
      <c r="G29" s="30"/>
      <c r="H29" s="49">
        <v>1150</v>
      </c>
      <c r="J29" s="18"/>
      <c r="L29" s="18"/>
    </row>
    <row r="30" spans="1:10" ht="15.75">
      <c r="A30" s="33"/>
      <c r="C30" s="62" t="s">
        <v>13</v>
      </c>
      <c r="D30" s="62"/>
      <c r="E30" s="33"/>
      <c r="F30" s="50">
        <v>4304</v>
      </c>
      <c r="G30" s="30"/>
      <c r="H30" s="50">
        <v>6853</v>
      </c>
      <c r="J30" s="18"/>
    </row>
    <row r="31" spans="1:8" ht="15.75">
      <c r="A31" s="33"/>
      <c r="E31" s="33"/>
      <c r="F31" s="51">
        <f>SUM(F24:F30)</f>
        <v>215827</v>
      </c>
      <c r="G31" s="30"/>
      <c r="H31" s="51">
        <f>SUM(H24:H30)</f>
        <v>219235</v>
      </c>
    </row>
    <row r="32" spans="1:8" ht="15.75">
      <c r="A32" s="33"/>
      <c r="E32" s="33"/>
      <c r="F32" s="76"/>
      <c r="G32" s="30"/>
      <c r="H32" s="76"/>
    </row>
    <row r="33" spans="1:8" s="56" customFormat="1" ht="16.5" thickBot="1">
      <c r="A33" s="57"/>
      <c r="C33" s="56" t="s">
        <v>29</v>
      </c>
      <c r="E33" s="57"/>
      <c r="F33" s="75">
        <f>F20+F31</f>
        <v>447777</v>
      </c>
      <c r="G33" s="52"/>
      <c r="H33" s="75">
        <f>H20+H31</f>
        <v>451531</v>
      </c>
    </row>
    <row r="34" spans="1:8" ht="16.5" thickTop="1">
      <c r="A34" s="33"/>
      <c r="C34" s="56"/>
      <c r="E34" s="33"/>
      <c r="F34" s="30"/>
      <c r="G34" s="30"/>
      <c r="H34" s="52"/>
    </row>
    <row r="35" spans="1:7" ht="15.75">
      <c r="A35" s="33"/>
      <c r="E35" s="33"/>
      <c r="F35" s="30"/>
      <c r="G35" s="30"/>
    </row>
    <row r="36" spans="1:7" ht="15.75">
      <c r="A36" s="33"/>
      <c r="B36" s="56" t="s">
        <v>30</v>
      </c>
      <c r="C36" s="56"/>
      <c r="E36" s="33"/>
      <c r="F36" s="30"/>
      <c r="G36" s="30"/>
    </row>
    <row r="37" spans="1:7" ht="15.75">
      <c r="A37" s="33"/>
      <c r="C37" s="56" t="s">
        <v>35</v>
      </c>
      <c r="E37" s="33"/>
      <c r="F37" s="30"/>
      <c r="G37" s="30"/>
    </row>
    <row r="38" spans="1:8" ht="15.75">
      <c r="A38" s="33"/>
      <c r="C38" s="17" t="s">
        <v>71</v>
      </c>
      <c r="E38" s="33">
        <v>7</v>
      </c>
      <c r="F38" s="48">
        <v>276846</v>
      </c>
      <c r="G38" s="30"/>
      <c r="H38" s="48">
        <v>276846</v>
      </c>
    </row>
    <row r="39" spans="1:8" ht="15.75">
      <c r="A39" s="33"/>
      <c r="C39" s="17" t="s">
        <v>94</v>
      </c>
      <c r="E39" s="33">
        <v>7</v>
      </c>
      <c r="F39" s="49">
        <v>222</v>
      </c>
      <c r="G39" s="30"/>
      <c r="H39" s="49">
        <v>222</v>
      </c>
    </row>
    <row r="40" spans="1:10" ht="15.75">
      <c r="A40" s="33"/>
      <c r="C40" s="17" t="s">
        <v>149</v>
      </c>
      <c r="E40" s="33"/>
      <c r="F40" s="49">
        <v>-120</v>
      </c>
      <c r="G40" s="30"/>
      <c r="H40" s="49">
        <v>-110</v>
      </c>
      <c r="J40" s="18"/>
    </row>
    <row r="41" spans="1:8" ht="15.75" hidden="1">
      <c r="A41" s="33"/>
      <c r="C41" s="33" t="s">
        <v>66</v>
      </c>
      <c r="D41" s="17" t="s">
        <v>67</v>
      </c>
      <c r="E41" s="33"/>
      <c r="F41" s="49">
        <v>0</v>
      </c>
      <c r="G41" s="30"/>
      <c r="H41" s="49">
        <v>0</v>
      </c>
    </row>
    <row r="42" spans="1:8" ht="15.75">
      <c r="A42" s="33"/>
      <c r="C42" s="17" t="s">
        <v>102</v>
      </c>
      <c r="E42" s="33"/>
      <c r="F42" s="49"/>
      <c r="G42" s="30"/>
      <c r="H42" s="49"/>
    </row>
    <row r="43" spans="1:8" ht="15.75">
      <c r="A43" s="33"/>
      <c r="C43" s="17" t="s">
        <v>101</v>
      </c>
      <c r="E43" s="33">
        <v>7</v>
      </c>
      <c r="F43" s="49">
        <v>85620</v>
      </c>
      <c r="G43" s="30"/>
      <c r="H43" s="49">
        <v>85620</v>
      </c>
    </row>
    <row r="44" spans="1:10" ht="15.75">
      <c r="A44" s="33"/>
      <c r="C44" s="17" t="s">
        <v>162</v>
      </c>
      <c r="E44" s="33"/>
      <c r="F44" s="49">
        <v>-373</v>
      </c>
      <c r="G44" s="30"/>
      <c r="H44" s="49">
        <v>-42</v>
      </c>
      <c r="J44" s="18"/>
    </row>
    <row r="45" spans="1:10" ht="15.75">
      <c r="A45" s="33"/>
      <c r="C45" s="17" t="s">
        <v>91</v>
      </c>
      <c r="E45" s="33"/>
      <c r="F45" s="49"/>
      <c r="G45" s="30"/>
      <c r="H45" s="49"/>
      <c r="J45" s="18"/>
    </row>
    <row r="46" spans="1:8" ht="15.75">
      <c r="A46" s="33"/>
      <c r="C46" s="33" t="s">
        <v>66</v>
      </c>
      <c r="D46" s="17" t="s">
        <v>68</v>
      </c>
      <c r="E46" s="33"/>
      <c r="F46" s="49">
        <v>5539</v>
      </c>
      <c r="G46" s="30"/>
      <c r="H46" s="49">
        <v>5539</v>
      </c>
    </row>
    <row r="47" spans="1:8" ht="15.75">
      <c r="A47" s="33"/>
      <c r="C47" s="33" t="s">
        <v>66</v>
      </c>
      <c r="D47" s="17" t="s">
        <v>69</v>
      </c>
      <c r="E47" s="33"/>
      <c r="F47" s="49">
        <v>5523</v>
      </c>
      <c r="G47" s="30"/>
      <c r="H47" s="49">
        <v>4157</v>
      </c>
    </row>
    <row r="48" spans="1:10" ht="15.75">
      <c r="A48" s="33"/>
      <c r="C48" s="33" t="s">
        <v>66</v>
      </c>
      <c r="D48" s="17" t="s">
        <v>103</v>
      </c>
      <c r="E48" s="33"/>
      <c r="F48" s="50">
        <v>14424</v>
      </c>
      <c r="G48" s="30"/>
      <c r="H48" s="50">
        <v>15740</v>
      </c>
      <c r="J48" s="18"/>
    </row>
    <row r="49" spans="1:8" ht="15.75">
      <c r="A49" s="33"/>
      <c r="E49" s="33"/>
      <c r="F49" s="49">
        <f>SUM(F38:F48)</f>
        <v>387681</v>
      </c>
      <c r="G49" s="30"/>
      <c r="H49" s="49">
        <f>SUM(H38:H48)</f>
        <v>387972</v>
      </c>
    </row>
    <row r="50" spans="1:8" ht="15.75">
      <c r="A50" s="33"/>
      <c r="C50" s="17" t="s">
        <v>31</v>
      </c>
      <c r="D50" s="56"/>
      <c r="E50" s="57"/>
      <c r="F50" s="49">
        <v>0</v>
      </c>
      <c r="G50" s="30"/>
      <c r="H50" s="49">
        <v>0</v>
      </c>
    </row>
    <row r="51" spans="1:8" ht="16.5" thickBot="1">
      <c r="A51" s="33"/>
      <c r="C51" s="56" t="s">
        <v>32</v>
      </c>
      <c r="D51" s="56"/>
      <c r="E51" s="57"/>
      <c r="F51" s="53">
        <f>SUM(F49:F50)</f>
        <v>387681</v>
      </c>
      <c r="G51" s="30"/>
      <c r="H51" s="53">
        <f>SUM(H49:H50)</f>
        <v>387972</v>
      </c>
    </row>
    <row r="52" spans="1:7" ht="15.75">
      <c r="A52" s="33"/>
      <c r="C52" s="56"/>
      <c r="D52" s="56"/>
      <c r="E52" s="57"/>
      <c r="F52" s="30"/>
      <c r="G52" s="30"/>
    </row>
    <row r="53" spans="1:7" ht="15.75">
      <c r="A53" s="33"/>
      <c r="C53" s="56"/>
      <c r="D53" s="56"/>
      <c r="E53" s="57"/>
      <c r="F53" s="30"/>
      <c r="G53" s="30"/>
    </row>
    <row r="54" spans="1:7" ht="15.75">
      <c r="A54" s="33"/>
      <c r="C54" s="56"/>
      <c r="D54" s="56"/>
      <c r="E54" s="57"/>
      <c r="F54" s="30"/>
      <c r="G54" s="30"/>
    </row>
    <row r="55" spans="1:8" ht="15.75" customHeight="1">
      <c r="A55" s="91" t="s">
        <v>61</v>
      </c>
      <c r="B55" s="91"/>
      <c r="C55" s="91"/>
      <c r="D55" s="91"/>
      <c r="E55" s="91"/>
      <c r="F55" s="91"/>
      <c r="G55" s="91"/>
      <c r="H55" s="91"/>
    </row>
    <row r="56" spans="1:8" ht="18.75" customHeight="1">
      <c r="A56" s="91" t="s">
        <v>70</v>
      </c>
      <c r="B56" s="91"/>
      <c r="C56" s="91"/>
      <c r="D56" s="91"/>
      <c r="E56" s="91"/>
      <c r="F56" s="91"/>
      <c r="G56" s="91"/>
      <c r="H56" s="91"/>
    </row>
    <row r="57" spans="1:8" ht="18.75" customHeight="1">
      <c r="A57" s="91" t="s">
        <v>163</v>
      </c>
      <c r="B57" s="91"/>
      <c r="C57" s="91"/>
      <c r="D57" s="91"/>
      <c r="E57" s="91"/>
      <c r="F57" s="91"/>
      <c r="G57" s="91"/>
      <c r="H57" s="91"/>
    </row>
    <row r="58" spans="1:7" ht="15.75">
      <c r="A58" s="33"/>
      <c r="C58" s="56"/>
      <c r="D58" s="56"/>
      <c r="E58" s="57"/>
      <c r="F58" s="30"/>
      <c r="G58" s="30"/>
    </row>
    <row r="59" spans="5:8" ht="15.75">
      <c r="E59" s="56"/>
      <c r="F59" s="57" t="s">
        <v>1</v>
      </c>
      <c r="G59" s="46"/>
      <c r="H59" s="58" t="s">
        <v>2</v>
      </c>
    </row>
    <row r="60" spans="5:8" s="33" customFormat="1" ht="15.75">
      <c r="E60" s="57"/>
      <c r="F60" s="43" t="s">
        <v>77</v>
      </c>
      <c r="G60" s="43"/>
      <c r="H60" s="43" t="s">
        <v>80</v>
      </c>
    </row>
    <row r="61" spans="5:8" s="33" customFormat="1" ht="15.75">
      <c r="E61" s="57"/>
      <c r="F61" s="43" t="s">
        <v>78</v>
      </c>
      <c r="G61" s="43"/>
      <c r="H61" s="43" t="s">
        <v>81</v>
      </c>
    </row>
    <row r="62" spans="5:8" s="33" customFormat="1" ht="15.75">
      <c r="E62" s="57"/>
      <c r="F62" s="43" t="s">
        <v>79</v>
      </c>
      <c r="G62" s="43"/>
      <c r="H62" s="43" t="s">
        <v>82</v>
      </c>
    </row>
    <row r="63" spans="5:8" s="59" customFormat="1" ht="15.75">
      <c r="E63" s="60" t="s">
        <v>25</v>
      </c>
      <c r="F63" s="61">
        <f>F9</f>
        <v>39903</v>
      </c>
      <c r="G63" s="47"/>
      <c r="H63" s="47">
        <f>H9</f>
        <v>39813</v>
      </c>
    </row>
    <row r="64" spans="5:8" s="33" customFormat="1" ht="15.75">
      <c r="E64" s="57"/>
      <c r="F64" s="43" t="s">
        <v>0</v>
      </c>
      <c r="G64" s="43"/>
      <c r="H64" s="43" t="s">
        <v>0</v>
      </c>
    </row>
    <row r="65" spans="5:8" s="33" customFormat="1" ht="15.75">
      <c r="E65" s="57"/>
      <c r="F65" s="43"/>
      <c r="G65" s="43"/>
      <c r="H65" s="43"/>
    </row>
    <row r="66" spans="1:7" ht="15.75">
      <c r="A66" s="33"/>
      <c r="C66" s="56"/>
      <c r="D66" s="56"/>
      <c r="E66" s="57"/>
      <c r="F66" s="30"/>
      <c r="G66" s="30"/>
    </row>
    <row r="67" spans="1:7" ht="15.75">
      <c r="A67" s="33"/>
      <c r="B67" s="56" t="s">
        <v>36</v>
      </c>
      <c r="C67" s="33"/>
      <c r="D67" s="33"/>
      <c r="E67" s="33"/>
      <c r="F67" s="30"/>
      <c r="G67" s="30"/>
    </row>
    <row r="68" spans="1:10" ht="15.75">
      <c r="A68" s="33"/>
      <c r="C68" s="17" t="s">
        <v>107</v>
      </c>
      <c r="E68" s="33" t="s">
        <v>161</v>
      </c>
      <c r="F68" s="48">
        <v>141</v>
      </c>
      <c r="G68" s="30"/>
      <c r="H68" s="48">
        <v>173</v>
      </c>
      <c r="J68" s="18"/>
    </row>
    <row r="69" spans="1:12" ht="15.75">
      <c r="A69" s="33"/>
      <c r="C69" s="17" t="s">
        <v>104</v>
      </c>
      <c r="E69" s="33"/>
      <c r="F69" s="49">
        <v>5003</v>
      </c>
      <c r="G69" s="30"/>
      <c r="H69" s="49">
        <v>5689</v>
      </c>
      <c r="J69" s="18"/>
      <c r="L69" s="18"/>
    </row>
    <row r="70" spans="1:12" ht="15.75">
      <c r="A70" s="33"/>
      <c r="C70" s="17" t="s">
        <v>102</v>
      </c>
      <c r="E70" s="33"/>
      <c r="F70" s="49"/>
      <c r="G70" s="30"/>
      <c r="H70" s="49"/>
      <c r="J70" s="18"/>
      <c r="L70" s="18"/>
    </row>
    <row r="71" spans="1:12" ht="15.75">
      <c r="A71" s="33"/>
      <c r="C71" s="17" t="s">
        <v>105</v>
      </c>
      <c r="E71" s="33"/>
      <c r="F71" s="49">
        <v>19202</v>
      </c>
      <c r="G71" s="30"/>
      <c r="H71" s="49">
        <v>20431</v>
      </c>
      <c r="J71" s="18"/>
      <c r="L71" s="18"/>
    </row>
    <row r="72" spans="1:10" ht="15.75">
      <c r="A72" s="33"/>
      <c r="C72" s="17" t="s">
        <v>143</v>
      </c>
      <c r="E72" s="33"/>
      <c r="F72" s="49">
        <v>-140</v>
      </c>
      <c r="G72" s="30"/>
      <c r="H72" s="49">
        <v>-15</v>
      </c>
      <c r="J72" s="18"/>
    </row>
    <row r="73" spans="1:8" ht="15.75">
      <c r="A73" s="33"/>
      <c r="E73" s="33"/>
      <c r="F73" s="51">
        <f>SUM(F68:F72)</f>
        <v>24206</v>
      </c>
      <c r="G73" s="30"/>
      <c r="H73" s="51">
        <f>SUM(H68:H72)</f>
        <v>26278</v>
      </c>
    </row>
    <row r="74" spans="1:7" ht="15.75">
      <c r="A74" s="33"/>
      <c r="E74" s="33"/>
      <c r="F74" s="30"/>
      <c r="G74" s="30"/>
    </row>
    <row r="75" spans="1:7" ht="15.75">
      <c r="A75" s="33"/>
      <c r="B75" s="56" t="s">
        <v>37</v>
      </c>
      <c r="E75" s="33"/>
      <c r="F75" s="30"/>
      <c r="G75" s="30"/>
    </row>
    <row r="76" spans="1:8" ht="15.75">
      <c r="A76" s="33"/>
      <c r="C76" s="17" t="s">
        <v>18</v>
      </c>
      <c r="E76" s="33"/>
      <c r="F76" s="48">
        <v>753</v>
      </c>
      <c r="G76" s="30"/>
      <c r="H76" s="48">
        <v>913</v>
      </c>
    </row>
    <row r="77" spans="1:10" ht="15.75">
      <c r="A77" s="33"/>
      <c r="C77" s="17" t="s">
        <v>56</v>
      </c>
      <c r="E77" s="33"/>
      <c r="F77" s="49">
        <v>21115</v>
      </c>
      <c r="G77" s="30"/>
      <c r="H77" s="49">
        <v>21543</v>
      </c>
      <c r="J77" s="18"/>
    </row>
    <row r="78" spans="1:10" ht="15.75">
      <c r="A78" s="33"/>
      <c r="C78" s="17" t="s">
        <v>106</v>
      </c>
      <c r="E78" s="33"/>
      <c r="F78" s="49">
        <v>41</v>
      </c>
      <c r="G78" s="30"/>
      <c r="H78" s="49">
        <v>41</v>
      </c>
      <c r="J78" s="18"/>
    </row>
    <row r="79" spans="1:10" ht="15.75">
      <c r="A79" s="33"/>
      <c r="C79" s="17" t="s">
        <v>107</v>
      </c>
      <c r="E79" s="33" t="s">
        <v>161</v>
      </c>
      <c r="F79" s="49">
        <v>123</v>
      </c>
      <c r="G79" s="30"/>
      <c r="H79" s="49">
        <v>122</v>
      </c>
      <c r="J79" s="18"/>
    </row>
    <row r="80" spans="1:10" ht="15.75">
      <c r="A80" s="33"/>
      <c r="C80" s="17" t="s">
        <v>108</v>
      </c>
      <c r="E80" s="33"/>
      <c r="F80" s="49">
        <v>11905</v>
      </c>
      <c r="G80" s="30"/>
      <c r="H80" s="49">
        <v>12595</v>
      </c>
      <c r="J80" s="18"/>
    </row>
    <row r="81" spans="1:10" ht="15.75">
      <c r="A81" s="33"/>
      <c r="C81" s="17" t="s">
        <v>102</v>
      </c>
      <c r="D81" s="62"/>
      <c r="E81" s="33"/>
      <c r="F81" s="49"/>
      <c r="G81" s="30"/>
      <c r="H81" s="49"/>
      <c r="J81" s="18"/>
    </row>
    <row r="82" spans="1:10" ht="15.75">
      <c r="A82" s="33"/>
      <c r="C82" s="17" t="s">
        <v>105</v>
      </c>
      <c r="E82" s="33"/>
      <c r="F82" s="49">
        <v>1953</v>
      </c>
      <c r="G82" s="30"/>
      <c r="H82" s="49">
        <v>2067</v>
      </c>
      <c r="J82" s="18"/>
    </row>
    <row r="83" spans="1:10" ht="15.75">
      <c r="A83" s="33"/>
      <c r="E83" s="33"/>
      <c r="F83" s="51">
        <f>SUM(F76:F82)</f>
        <v>35890</v>
      </c>
      <c r="G83" s="30"/>
      <c r="H83" s="51">
        <f>SUM(H76:H82)</f>
        <v>37281</v>
      </c>
      <c r="J83" s="18"/>
    </row>
    <row r="84" spans="1:8" ht="16.5" thickBot="1">
      <c r="A84" s="33"/>
      <c r="B84" s="56" t="s">
        <v>38</v>
      </c>
      <c r="E84" s="33"/>
      <c r="F84" s="53">
        <f>F73+F83</f>
        <v>60096</v>
      </c>
      <c r="G84" s="30"/>
      <c r="H84" s="53">
        <f>H73+H83</f>
        <v>63559</v>
      </c>
    </row>
    <row r="85" spans="1:7" ht="15.75">
      <c r="A85" s="33"/>
      <c r="B85" s="56"/>
      <c r="E85" s="33"/>
      <c r="F85" s="30"/>
      <c r="G85" s="30"/>
    </row>
    <row r="86" spans="1:8" s="56" customFormat="1" ht="16.5" thickBot="1">
      <c r="A86" s="57"/>
      <c r="B86" s="56" t="s">
        <v>33</v>
      </c>
      <c r="E86" s="57"/>
      <c r="F86" s="75">
        <f>F51+F84</f>
        <v>447777</v>
      </c>
      <c r="G86" s="52"/>
      <c r="H86" s="75">
        <f>H51+H84</f>
        <v>451531</v>
      </c>
    </row>
    <row r="87" spans="1:8" ht="16.5" thickTop="1">
      <c r="A87" s="33"/>
      <c r="E87" s="33"/>
      <c r="F87" s="18"/>
      <c r="H87" s="18"/>
    </row>
    <row r="88" spans="5:8" ht="15.75">
      <c r="E88" s="33"/>
      <c r="F88" s="18"/>
      <c r="H88" s="18"/>
    </row>
    <row r="89" spans="1:7" ht="15.75">
      <c r="A89" s="33"/>
      <c r="B89" s="17" t="s">
        <v>57</v>
      </c>
      <c r="E89" s="33"/>
      <c r="F89" s="30"/>
      <c r="G89" s="30"/>
    </row>
    <row r="90" spans="1:8" ht="16.5" thickBot="1">
      <c r="A90" s="33" t="s">
        <v>14</v>
      </c>
      <c r="C90" s="17" t="s">
        <v>58</v>
      </c>
      <c r="E90" s="33"/>
      <c r="F90" s="54">
        <f>(+F51/F38)*100</f>
        <v>140.03489304523092</v>
      </c>
      <c r="G90" s="30"/>
      <c r="H90" s="54">
        <f>(+H51/H38)*100</f>
        <v>140.1400056349017</v>
      </c>
    </row>
    <row r="91" spans="1:9" ht="15.75">
      <c r="A91" s="33"/>
      <c r="F91" s="52"/>
      <c r="G91" s="30"/>
      <c r="I91" s="18"/>
    </row>
    <row r="92" spans="1:9" ht="15.75">
      <c r="A92" s="33"/>
      <c r="F92" s="52"/>
      <c r="G92" s="30"/>
      <c r="I92" s="18"/>
    </row>
    <row r="93" spans="1:9" ht="15.75" customHeight="1">
      <c r="A93" s="63" t="s">
        <v>90</v>
      </c>
      <c r="B93" s="90" t="s">
        <v>92</v>
      </c>
      <c r="C93" s="90"/>
      <c r="D93" s="90"/>
      <c r="E93" s="90"/>
      <c r="F93" s="90"/>
      <c r="G93" s="90"/>
      <c r="H93" s="90"/>
      <c r="I93" s="18"/>
    </row>
    <row r="94" spans="1:9" ht="15.75" customHeight="1">
      <c r="A94" s="33"/>
      <c r="B94" s="90"/>
      <c r="C94" s="90"/>
      <c r="D94" s="90"/>
      <c r="E94" s="90"/>
      <c r="F94" s="90"/>
      <c r="G94" s="90"/>
      <c r="H94" s="90"/>
      <c r="I94" s="18"/>
    </row>
    <row r="95" spans="1:9" ht="15.75" customHeight="1">
      <c r="A95" s="33"/>
      <c r="B95" s="84"/>
      <c r="C95" s="84"/>
      <c r="D95" s="84"/>
      <c r="E95" s="84"/>
      <c r="F95" s="84"/>
      <c r="G95" s="84"/>
      <c r="H95" s="84"/>
      <c r="I95" s="18"/>
    </row>
    <row r="96" spans="1:9" ht="15.75">
      <c r="A96" s="33"/>
      <c r="F96" s="52"/>
      <c r="G96" s="30"/>
      <c r="I96" s="18"/>
    </row>
    <row r="97" spans="1:8" ht="15.75" customHeight="1">
      <c r="A97" s="89" t="s">
        <v>160</v>
      </c>
      <c r="B97" s="89"/>
      <c r="C97" s="89"/>
      <c r="D97" s="89"/>
      <c r="E97" s="89"/>
      <c r="F97" s="89"/>
      <c r="G97" s="89"/>
      <c r="H97" s="89"/>
    </row>
    <row r="98" spans="1:8" ht="15.75" customHeight="1">
      <c r="A98" s="89"/>
      <c r="B98" s="89"/>
      <c r="C98" s="89"/>
      <c r="D98" s="89"/>
      <c r="E98" s="89"/>
      <c r="F98" s="89"/>
      <c r="G98" s="89"/>
      <c r="H98" s="89"/>
    </row>
    <row r="99" spans="1:8" ht="15.75" customHeight="1">
      <c r="A99" s="89"/>
      <c r="B99" s="89"/>
      <c r="C99" s="89"/>
      <c r="D99" s="89"/>
      <c r="E99" s="89"/>
      <c r="F99" s="89"/>
      <c r="G99" s="89"/>
      <c r="H99" s="89"/>
    </row>
    <row r="100" spans="7:8" ht="15.75">
      <c r="G100" s="30"/>
      <c r="H100" s="17"/>
    </row>
    <row r="101" ht="15.75">
      <c r="H101" s="17"/>
    </row>
    <row r="102" spans="6:8" ht="15.75">
      <c r="F102" s="18"/>
      <c r="H102" s="18"/>
    </row>
  </sheetData>
  <sheetProtection/>
  <mergeCells count="8">
    <mergeCell ref="A97:H99"/>
    <mergeCell ref="B93:H94"/>
    <mergeCell ref="A1:H1"/>
    <mergeCell ref="A2:H2"/>
    <mergeCell ref="A3:H3"/>
    <mergeCell ref="A55:H55"/>
    <mergeCell ref="A56:H56"/>
    <mergeCell ref="A57:H57"/>
  </mergeCells>
  <printOptions/>
  <pageMargins left="0.75" right="0.5" top="0.75" bottom="0.5" header="0.5" footer="0.5"/>
  <pageSetup horizontalDpi="600" verticalDpi="600" orientation="portrait" paperSize="9" scale="95" r:id="rId1"/>
  <rowBreaks count="1" manualBreakCount="1">
    <brk id="52" max="7" man="1"/>
  </rowBreaks>
</worksheet>
</file>

<file path=xl/worksheets/sheet2.xml><?xml version="1.0" encoding="utf-8"?>
<worksheet xmlns="http://schemas.openxmlformats.org/spreadsheetml/2006/main" xmlns:r="http://schemas.openxmlformats.org/officeDocument/2006/relationships">
  <dimension ref="A1:L49"/>
  <sheetViews>
    <sheetView zoomScalePageLayoutView="0" workbookViewId="0" topLeftCell="A1">
      <selection activeCell="D7" sqref="D7:F7"/>
    </sheetView>
  </sheetViews>
  <sheetFormatPr defaultColWidth="9.140625" defaultRowHeight="12.75"/>
  <cols>
    <col min="1" max="1" width="12.7109375" style="12" customWidth="1"/>
    <col min="2" max="2" width="26.7109375" style="12" customWidth="1"/>
    <col min="3" max="3" width="5.8515625" style="12" customWidth="1"/>
    <col min="4" max="4" width="11.57421875" style="12" customWidth="1"/>
    <col min="5" max="5" width="1.57421875" style="17" customWidth="1"/>
    <col min="6" max="6" width="11.57421875" style="68" customWidth="1"/>
    <col min="7" max="7" width="1.7109375" style="17" customWidth="1"/>
    <col min="8" max="8" width="11.57421875" style="12" customWidth="1"/>
    <col min="9" max="9" width="1.7109375" style="17" customWidth="1"/>
    <col min="10" max="10" width="11.421875" style="68" customWidth="1"/>
    <col min="11" max="11" width="9.140625" style="12" customWidth="1"/>
    <col min="12" max="12" width="10.7109375" style="12" customWidth="1"/>
    <col min="13" max="16384" width="9.140625" style="12" customWidth="1"/>
  </cols>
  <sheetData>
    <row r="1" spans="1:10" ht="18.75">
      <c r="A1" s="94" t="s">
        <v>61</v>
      </c>
      <c r="B1" s="94"/>
      <c r="C1" s="94"/>
      <c r="D1" s="94"/>
      <c r="E1" s="94"/>
      <c r="F1" s="94"/>
      <c r="G1" s="94"/>
      <c r="H1" s="94"/>
      <c r="I1" s="94"/>
      <c r="J1" s="94"/>
    </row>
    <row r="2" spans="1:10" ht="18.75">
      <c r="A2" s="94" t="s">
        <v>3</v>
      </c>
      <c r="B2" s="94"/>
      <c r="C2" s="94"/>
      <c r="D2" s="94"/>
      <c r="E2" s="94"/>
      <c r="F2" s="94"/>
      <c r="G2" s="94"/>
      <c r="H2" s="94"/>
      <c r="I2" s="94"/>
      <c r="J2" s="94"/>
    </row>
    <row r="3" spans="1:10" ht="18.75">
      <c r="A3" s="93" t="s">
        <v>155</v>
      </c>
      <c r="B3" s="93"/>
      <c r="C3" s="93"/>
      <c r="D3" s="93"/>
      <c r="E3" s="93"/>
      <c r="F3" s="93"/>
      <c r="G3" s="93"/>
      <c r="H3" s="93"/>
      <c r="I3" s="93"/>
      <c r="J3" s="93"/>
    </row>
    <row r="4" spans="1:10" s="11" customFormat="1" ht="15" customHeight="1">
      <c r="A4" s="97" t="s">
        <v>54</v>
      </c>
      <c r="B4" s="97"/>
      <c r="C4" s="97"/>
      <c r="D4" s="97"/>
      <c r="E4" s="97"/>
      <c r="F4" s="97"/>
      <c r="G4" s="97"/>
      <c r="H4" s="97"/>
      <c r="I4" s="97"/>
      <c r="J4" s="97"/>
    </row>
    <row r="5" spans="1:10" ht="15.75">
      <c r="A5" s="31"/>
      <c r="B5" s="31"/>
      <c r="C5" s="31"/>
      <c r="D5" s="31"/>
      <c r="E5" s="64"/>
      <c r="F5" s="69"/>
      <c r="G5" s="64"/>
      <c r="H5" s="31"/>
      <c r="I5" s="64"/>
      <c r="J5" s="69"/>
    </row>
    <row r="6" spans="4:10" ht="15.75">
      <c r="D6" s="95" t="s">
        <v>174</v>
      </c>
      <c r="E6" s="96"/>
      <c r="F6" s="96"/>
      <c r="H6" s="95" t="s">
        <v>40</v>
      </c>
      <c r="I6" s="96"/>
      <c r="J6" s="96"/>
    </row>
    <row r="7" spans="4:10" ht="15.75">
      <c r="D7" s="95" t="s">
        <v>39</v>
      </c>
      <c r="E7" s="96"/>
      <c r="F7" s="96"/>
      <c r="H7" s="95" t="s">
        <v>39</v>
      </c>
      <c r="I7" s="96"/>
      <c r="J7" s="96"/>
    </row>
    <row r="8" spans="3:10" ht="15.75">
      <c r="C8" s="13" t="s">
        <v>25</v>
      </c>
      <c r="D8" s="32">
        <v>39903</v>
      </c>
      <c r="E8" s="65"/>
      <c r="F8" s="32">
        <v>39538</v>
      </c>
      <c r="G8" s="65"/>
      <c r="H8" s="32">
        <f>D8</f>
        <v>39903</v>
      </c>
      <c r="I8" s="65"/>
      <c r="J8" s="32">
        <f>F8</f>
        <v>39538</v>
      </c>
    </row>
    <row r="9" spans="3:10" ht="15.75">
      <c r="C9" s="13"/>
      <c r="D9" s="15" t="s">
        <v>0</v>
      </c>
      <c r="F9" s="15" t="s">
        <v>0</v>
      </c>
      <c r="H9" s="15" t="s">
        <v>0</v>
      </c>
      <c r="J9" s="15" t="s">
        <v>0</v>
      </c>
    </row>
    <row r="10" spans="3:10" ht="15.75">
      <c r="C10" s="13"/>
      <c r="D10" s="15"/>
      <c r="F10" s="15"/>
      <c r="H10" s="15"/>
      <c r="J10" s="15"/>
    </row>
    <row r="11" spans="6:12" ht="15.75">
      <c r="F11" s="12"/>
      <c r="J11" s="12"/>
      <c r="L11" s="17"/>
    </row>
    <row r="12" spans="1:12" ht="15.75">
      <c r="A12" s="12" t="s">
        <v>109</v>
      </c>
      <c r="C12" s="13">
        <v>9</v>
      </c>
      <c r="D12" s="3">
        <v>15856</v>
      </c>
      <c r="E12" s="18"/>
      <c r="F12" s="3">
        <v>15692</v>
      </c>
      <c r="G12" s="18"/>
      <c r="H12" s="3">
        <v>15856</v>
      </c>
      <c r="I12" s="18"/>
      <c r="J12" s="3">
        <v>15692</v>
      </c>
      <c r="L12" s="18"/>
    </row>
    <row r="13" spans="4:12" ht="15.75">
      <c r="D13" s="3"/>
      <c r="E13" s="18"/>
      <c r="F13" s="3"/>
      <c r="G13" s="18"/>
      <c r="H13" s="3"/>
      <c r="I13" s="18"/>
      <c r="J13" s="3"/>
      <c r="L13" s="18"/>
    </row>
    <row r="14" spans="1:12" ht="15.75">
      <c r="A14" s="12" t="s">
        <v>62</v>
      </c>
      <c r="C14" s="13"/>
      <c r="D14" s="4">
        <v>-14412</v>
      </c>
      <c r="E14" s="18"/>
      <c r="F14" s="4">
        <v>-14512</v>
      </c>
      <c r="G14" s="18"/>
      <c r="H14" s="4">
        <v>-14412</v>
      </c>
      <c r="I14" s="18"/>
      <c r="J14" s="4">
        <v>-14512</v>
      </c>
      <c r="L14" s="18"/>
    </row>
    <row r="15" spans="3:12" ht="15.75">
      <c r="C15" s="13"/>
      <c r="D15" s="3"/>
      <c r="E15" s="18"/>
      <c r="F15" s="3"/>
      <c r="G15" s="18"/>
      <c r="H15" s="3"/>
      <c r="I15" s="18"/>
      <c r="J15" s="3"/>
      <c r="L15" s="18"/>
    </row>
    <row r="16" spans="1:12" ht="15.75">
      <c r="A16" s="12" t="s">
        <v>93</v>
      </c>
      <c r="C16" s="13"/>
      <c r="D16" s="3">
        <f>SUM(D12:D14)</f>
        <v>1444</v>
      </c>
      <c r="E16" s="18"/>
      <c r="F16" s="3">
        <f>SUM(F12:F14)</f>
        <v>1180</v>
      </c>
      <c r="G16" s="18"/>
      <c r="H16" s="3">
        <f>SUM(H12:H14)</f>
        <v>1444</v>
      </c>
      <c r="I16" s="18"/>
      <c r="J16" s="3">
        <f>SUM(J12:J14)</f>
        <v>1180</v>
      </c>
      <c r="L16" s="18"/>
    </row>
    <row r="17" spans="3:12" ht="15.75">
      <c r="C17" s="13"/>
      <c r="D17" s="3"/>
      <c r="E17" s="18"/>
      <c r="F17" s="3"/>
      <c r="G17" s="18"/>
      <c r="H17" s="3"/>
      <c r="I17" s="18"/>
      <c r="J17" s="3"/>
      <c r="L17" s="18"/>
    </row>
    <row r="18" spans="1:12" ht="15.75">
      <c r="A18" s="12" t="s">
        <v>111</v>
      </c>
      <c r="C18" s="13"/>
      <c r="D18" s="3">
        <v>18</v>
      </c>
      <c r="E18" s="18"/>
      <c r="F18" s="3">
        <v>133</v>
      </c>
      <c r="G18" s="18"/>
      <c r="H18" s="3">
        <v>18</v>
      </c>
      <c r="I18" s="18"/>
      <c r="J18" s="3">
        <v>133</v>
      </c>
      <c r="L18" s="18"/>
    </row>
    <row r="19" spans="3:12" ht="15.75">
      <c r="C19" s="13"/>
      <c r="D19" s="3"/>
      <c r="E19" s="18"/>
      <c r="F19" s="3"/>
      <c r="G19" s="18"/>
      <c r="H19" s="3"/>
      <c r="I19" s="18"/>
      <c r="J19" s="3"/>
      <c r="L19" s="18"/>
    </row>
    <row r="20" spans="1:12" ht="15.75">
      <c r="A20" s="12" t="s">
        <v>51</v>
      </c>
      <c r="C20" s="13"/>
      <c r="D20" s="3">
        <f>+H20</f>
        <v>-2981</v>
      </c>
      <c r="E20" s="18"/>
      <c r="F20" s="3">
        <v>-2275</v>
      </c>
      <c r="G20" s="18"/>
      <c r="H20" s="3">
        <v>-2981</v>
      </c>
      <c r="I20" s="18"/>
      <c r="J20" s="3">
        <v>-2275</v>
      </c>
      <c r="L20" s="18"/>
    </row>
    <row r="21" spans="3:12" ht="15.75">
      <c r="C21" s="13"/>
      <c r="D21" s="4"/>
      <c r="E21" s="18"/>
      <c r="F21" s="4"/>
      <c r="G21" s="18"/>
      <c r="H21" s="4"/>
      <c r="I21" s="18"/>
      <c r="J21" s="4"/>
      <c r="L21" s="18"/>
    </row>
    <row r="22" spans="1:12" ht="15.75">
      <c r="A22" s="12" t="s">
        <v>133</v>
      </c>
      <c r="C22" s="13"/>
      <c r="D22" s="3">
        <f>SUM(D16:D21)</f>
        <v>-1519</v>
      </c>
      <c r="E22" s="18"/>
      <c r="F22" s="3">
        <f>SUM(F16:F21)</f>
        <v>-962</v>
      </c>
      <c r="G22" s="18"/>
      <c r="H22" s="3">
        <f>SUM(H16:H21)</f>
        <v>-1519</v>
      </c>
      <c r="I22" s="18"/>
      <c r="J22" s="3">
        <f>SUM(J16:J21)</f>
        <v>-962</v>
      </c>
      <c r="L22" s="18"/>
    </row>
    <row r="23" spans="3:12" ht="15.75">
      <c r="C23" s="13"/>
      <c r="D23" s="3"/>
      <c r="E23" s="18"/>
      <c r="F23" s="3"/>
      <c r="G23" s="18"/>
      <c r="H23" s="3"/>
      <c r="I23" s="18"/>
      <c r="J23" s="3"/>
      <c r="L23" s="18"/>
    </row>
    <row r="24" spans="1:12" ht="15.75">
      <c r="A24" s="12" t="s">
        <v>23</v>
      </c>
      <c r="C24" s="13"/>
      <c r="D24" s="3">
        <v>-538</v>
      </c>
      <c r="E24" s="18"/>
      <c r="F24" s="3">
        <v>-555</v>
      </c>
      <c r="G24" s="18"/>
      <c r="H24" s="3">
        <v>-538</v>
      </c>
      <c r="I24" s="18"/>
      <c r="J24" s="3">
        <v>-555</v>
      </c>
      <c r="L24" s="18"/>
    </row>
    <row r="25" spans="3:12" ht="15.75">
      <c r="C25" s="13"/>
      <c r="D25" s="3"/>
      <c r="E25" s="18"/>
      <c r="F25" s="3"/>
      <c r="G25" s="18"/>
      <c r="H25" s="3"/>
      <c r="I25" s="18"/>
      <c r="J25" s="3"/>
      <c r="L25" s="18"/>
    </row>
    <row r="26" spans="1:12" ht="15.75">
      <c r="A26" s="12" t="s">
        <v>110</v>
      </c>
      <c r="C26" s="13"/>
      <c r="D26" s="3">
        <f>+H26</f>
        <v>1207</v>
      </c>
      <c r="E26" s="18"/>
      <c r="F26" s="3">
        <v>1283</v>
      </c>
      <c r="G26" s="18"/>
      <c r="H26" s="3">
        <v>1207</v>
      </c>
      <c r="I26" s="18"/>
      <c r="J26" s="3">
        <v>1283</v>
      </c>
      <c r="L26" s="18"/>
    </row>
    <row r="27" spans="3:12" ht="15.75">
      <c r="C27" s="13"/>
      <c r="D27" s="4"/>
      <c r="E27" s="18"/>
      <c r="F27" s="4"/>
      <c r="G27" s="18"/>
      <c r="H27" s="4"/>
      <c r="I27" s="18"/>
      <c r="J27" s="4"/>
      <c r="L27" s="18"/>
    </row>
    <row r="28" spans="1:12" ht="15.75">
      <c r="A28" s="12" t="s">
        <v>134</v>
      </c>
      <c r="C28" s="13"/>
      <c r="D28" s="3">
        <f>SUM(D22:D27)</f>
        <v>-850</v>
      </c>
      <c r="E28" s="18"/>
      <c r="F28" s="3">
        <f>SUM(F22:F27)</f>
        <v>-234</v>
      </c>
      <c r="G28" s="18"/>
      <c r="H28" s="3">
        <f>SUM(H22:H27)</f>
        <v>-850</v>
      </c>
      <c r="I28" s="18"/>
      <c r="J28" s="3">
        <f>SUM(J22:J27)</f>
        <v>-234</v>
      </c>
      <c r="L28" s="18"/>
    </row>
    <row r="29" spans="3:12" ht="15.75">
      <c r="C29" s="13"/>
      <c r="D29" s="3"/>
      <c r="E29" s="18"/>
      <c r="F29" s="3"/>
      <c r="G29" s="18"/>
      <c r="H29" s="3"/>
      <c r="I29" s="18"/>
      <c r="J29" s="3"/>
      <c r="L29" s="18"/>
    </row>
    <row r="30" spans="1:12" ht="15.75">
      <c r="A30" s="12" t="s">
        <v>59</v>
      </c>
      <c r="C30" s="13">
        <v>19</v>
      </c>
      <c r="D30" s="18">
        <f>+H30</f>
        <v>-466</v>
      </c>
      <c r="E30" s="18"/>
      <c r="F30" s="18">
        <v>-233</v>
      </c>
      <c r="G30" s="18"/>
      <c r="H30" s="18">
        <v>-466</v>
      </c>
      <c r="I30" s="18"/>
      <c r="J30" s="18">
        <v>-233</v>
      </c>
      <c r="L30" s="18"/>
    </row>
    <row r="31" spans="3:12" ht="15.75">
      <c r="C31" s="13"/>
      <c r="D31" s="18"/>
      <c r="E31" s="18"/>
      <c r="F31" s="18"/>
      <c r="G31" s="18"/>
      <c r="H31" s="18"/>
      <c r="I31" s="18"/>
      <c r="J31" s="18"/>
      <c r="L31" s="18"/>
    </row>
    <row r="32" spans="1:12" ht="16.5" thickBot="1">
      <c r="A32" s="12" t="s">
        <v>135</v>
      </c>
      <c r="C32" s="13"/>
      <c r="D32" s="5">
        <f>SUM(D28:D30)</f>
        <v>-1316</v>
      </c>
      <c r="E32" s="18"/>
      <c r="F32" s="5">
        <f>SUM(F28:F30)</f>
        <v>-467</v>
      </c>
      <c r="G32" s="18"/>
      <c r="H32" s="5">
        <f>SUM(H28:H30)</f>
        <v>-1316</v>
      </c>
      <c r="I32" s="18"/>
      <c r="J32" s="5">
        <f>SUM(J28:J30)</f>
        <v>-467</v>
      </c>
      <c r="L32" s="18"/>
    </row>
    <row r="33" spans="3:12" ht="16.5" thickTop="1">
      <c r="C33" s="13"/>
      <c r="D33" s="3"/>
      <c r="E33" s="18"/>
      <c r="F33" s="3"/>
      <c r="G33" s="18"/>
      <c r="H33" s="3"/>
      <c r="I33" s="18"/>
      <c r="J33" s="3"/>
      <c r="L33" s="18"/>
    </row>
    <row r="34" spans="1:12" ht="15.75">
      <c r="A34" s="17" t="s">
        <v>41</v>
      </c>
      <c r="B34" s="17"/>
      <c r="C34" s="33"/>
      <c r="D34" s="18"/>
      <c r="E34" s="18"/>
      <c r="F34" s="18"/>
      <c r="G34" s="18"/>
      <c r="H34" s="18"/>
      <c r="I34" s="18"/>
      <c r="J34" s="18"/>
      <c r="L34" s="18"/>
    </row>
    <row r="35" spans="1:12" ht="15.75">
      <c r="A35" s="17" t="s">
        <v>24</v>
      </c>
      <c r="B35" s="17"/>
      <c r="C35" s="33"/>
      <c r="D35" s="18">
        <f>D32</f>
        <v>-1316</v>
      </c>
      <c r="E35" s="18"/>
      <c r="F35" s="18">
        <f>F32</f>
        <v>-467</v>
      </c>
      <c r="G35" s="18"/>
      <c r="H35" s="18">
        <f>H32</f>
        <v>-1316</v>
      </c>
      <c r="I35" s="18"/>
      <c r="J35" s="18">
        <f>J32</f>
        <v>-467</v>
      </c>
      <c r="L35" s="18"/>
    </row>
    <row r="36" spans="1:12" ht="15.75">
      <c r="A36" s="17" t="s">
        <v>31</v>
      </c>
      <c r="B36" s="17"/>
      <c r="C36" s="33"/>
      <c r="D36" s="18">
        <v>0</v>
      </c>
      <c r="E36" s="18"/>
      <c r="F36" s="18">
        <v>0</v>
      </c>
      <c r="G36" s="18"/>
      <c r="H36" s="18">
        <v>0</v>
      </c>
      <c r="I36" s="18"/>
      <c r="J36" s="18">
        <v>0</v>
      </c>
      <c r="L36" s="18"/>
    </row>
    <row r="37" spans="2:12" ht="16.5" thickBot="1">
      <c r="B37" s="17"/>
      <c r="C37" s="33"/>
      <c r="D37" s="5">
        <f>SUM(D35:D36)</f>
        <v>-1316</v>
      </c>
      <c r="E37" s="18"/>
      <c r="F37" s="5">
        <f>SUM(F35:F36)</f>
        <v>-467</v>
      </c>
      <c r="G37" s="18"/>
      <c r="H37" s="5">
        <f>SUM(H35:H36)</f>
        <v>-1316</v>
      </c>
      <c r="I37" s="18"/>
      <c r="J37" s="5">
        <f>SUM(J35:J36)</f>
        <v>-467</v>
      </c>
      <c r="L37" s="18"/>
    </row>
    <row r="38" spans="1:12" ht="16.5" thickTop="1">
      <c r="A38" s="17"/>
      <c r="B38" s="17"/>
      <c r="C38" s="33"/>
      <c r="D38" s="18"/>
      <c r="E38" s="18"/>
      <c r="F38" s="18"/>
      <c r="G38" s="18"/>
      <c r="H38" s="18"/>
      <c r="I38" s="18"/>
      <c r="J38" s="18"/>
      <c r="L38" s="17"/>
    </row>
    <row r="39" spans="3:12" ht="15.75">
      <c r="C39" s="13"/>
      <c r="D39" s="3"/>
      <c r="E39" s="18"/>
      <c r="F39" s="71"/>
      <c r="G39" s="18"/>
      <c r="H39" s="3"/>
      <c r="I39" s="18"/>
      <c r="J39" s="71"/>
      <c r="L39" s="17"/>
    </row>
    <row r="40" spans="1:12" ht="15.75">
      <c r="A40" s="12" t="s">
        <v>136</v>
      </c>
      <c r="C40" s="13"/>
      <c r="D40" s="34"/>
      <c r="E40" s="66"/>
      <c r="F40" s="72"/>
      <c r="G40" s="66"/>
      <c r="H40" s="34"/>
      <c r="I40" s="66"/>
      <c r="J40" s="72"/>
      <c r="L40" s="17"/>
    </row>
    <row r="41" spans="1:12" ht="15.75">
      <c r="A41" s="12" t="s">
        <v>46</v>
      </c>
      <c r="C41" s="13"/>
      <c r="D41" s="3"/>
      <c r="E41" s="18"/>
      <c r="F41" s="71"/>
      <c r="G41" s="18"/>
      <c r="H41" s="3"/>
      <c r="I41" s="18"/>
      <c r="J41" s="71"/>
      <c r="L41" s="17"/>
    </row>
    <row r="42" spans="1:12" ht="16.5" thickBot="1">
      <c r="A42" s="12" t="s">
        <v>137</v>
      </c>
      <c r="C42" s="13">
        <v>27</v>
      </c>
      <c r="D42" s="35">
        <v>-0.48</v>
      </c>
      <c r="E42" s="66"/>
      <c r="F42" s="35">
        <v>-0.17</v>
      </c>
      <c r="G42" s="66"/>
      <c r="H42" s="35">
        <v>-0.48</v>
      </c>
      <c r="I42" s="66"/>
      <c r="J42" s="35">
        <v>-0.17</v>
      </c>
      <c r="L42" s="17"/>
    </row>
    <row r="43" spans="3:10" ht="16.5" thickTop="1">
      <c r="C43" s="13"/>
      <c r="F43" s="12"/>
      <c r="J43" s="12"/>
    </row>
    <row r="44" spans="1:10" ht="16.5" thickBot="1">
      <c r="A44" s="12" t="s">
        <v>138</v>
      </c>
      <c r="C44" s="13">
        <v>27</v>
      </c>
      <c r="D44" s="36">
        <v>-0.48</v>
      </c>
      <c r="E44" s="67"/>
      <c r="F44" s="36">
        <v>-0.17</v>
      </c>
      <c r="G44" s="67"/>
      <c r="H44" s="36">
        <v>-0.48</v>
      </c>
      <c r="I44" s="67"/>
      <c r="J44" s="36">
        <v>-0.17</v>
      </c>
    </row>
    <row r="45" ht="16.5" thickTop="1"/>
    <row r="46" ht="15.75">
      <c r="D46" s="14"/>
    </row>
    <row r="47" spans="1:10" ht="16.5" customHeight="1">
      <c r="A47" s="92" t="s">
        <v>164</v>
      </c>
      <c r="B47" s="92"/>
      <c r="C47" s="92"/>
      <c r="D47" s="92"/>
      <c r="E47" s="92"/>
      <c r="F47" s="92"/>
      <c r="G47" s="92"/>
      <c r="H47" s="92"/>
      <c r="I47" s="92"/>
      <c r="J47" s="92"/>
    </row>
    <row r="48" spans="1:10" ht="16.5" customHeight="1">
      <c r="A48" s="92"/>
      <c r="B48" s="92"/>
      <c r="C48" s="92"/>
      <c r="D48" s="92"/>
      <c r="E48" s="92"/>
      <c r="F48" s="92"/>
      <c r="G48" s="92"/>
      <c r="H48" s="92"/>
      <c r="I48" s="92"/>
      <c r="J48" s="92"/>
    </row>
    <row r="49" spans="1:10" ht="16.5" customHeight="1">
      <c r="A49" s="92"/>
      <c r="B49" s="92"/>
      <c r="C49" s="92"/>
      <c r="D49" s="92"/>
      <c r="E49" s="92"/>
      <c r="F49" s="92"/>
      <c r="G49" s="92"/>
      <c r="H49" s="92"/>
      <c r="I49" s="92"/>
      <c r="J49" s="92"/>
    </row>
  </sheetData>
  <sheetProtection/>
  <mergeCells count="9">
    <mergeCell ref="A47:J49"/>
    <mergeCell ref="A3:J3"/>
    <mergeCell ref="A1:J1"/>
    <mergeCell ref="A2:J2"/>
    <mergeCell ref="D7:F7"/>
    <mergeCell ref="H7:J7"/>
    <mergeCell ref="D6:F6"/>
    <mergeCell ref="H6:J6"/>
    <mergeCell ref="A4:J4"/>
  </mergeCells>
  <printOptions/>
  <pageMargins left="0.75" right="0.5" top="0.75" bottom="0.5" header="0.5" footer="0.5"/>
  <pageSetup horizontalDpi="300" verticalDpi="3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R58"/>
  <sheetViews>
    <sheetView zoomScale="75" zoomScaleNormal="75" zoomScaleSheetLayoutView="70" zoomScalePageLayoutView="0" workbookViewId="0" topLeftCell="A28">
      <selection activeCell="E63" sqref="E63"/>
    </sheetView>
  </sheetViews>
  <sheetFormatPr defaultColWidth="9.140625" defaultRowHeight="12.75"/>
  <cols>
    <col min="1" max="1" width="11.140625" style="12" bestFit="1" customWidth="1"/>
    <col min="2" max="2" width="34.00390625" style="12" customWidth="1"/>
    <col min="3" max="5" width="13.8515625" style="12" customWidth="1"/>
    <col min="6" max="6" width="20.28125" style="12" customWidth="1"/>
    <col min="7" max="7" width="19.28125" style="12" customWidth="1"/>
    <col min="8" max="8" width="14.140625" style="12" customWidth="1"/>
    <col min="9" max="9" width="13.140625" style="12" customWidth="1"/>
    <col min="10" max="10" width="20.8515625" style="12" customWidth="1"/>
    <col min="11" max="11" width="15.00390625" style="12" customWidth="1"/>
    <col min="12" max="12" width="11.7109375" style="12" customWidth="1"/>
    <col min="13" max="13" width="14.421875" style="12" customWidth="1"/>
    <col min="14" max="14" width="9.140625" style="12" hidden="1" customWidth="1"/>
    <col min="15" max="16384" width="9.140625" style="12" customWidth="1"/>
  </cols>
  <sheetData>
    <row r="1" spans="1:13" ht="24.75" customHeight="1">
      <c r="A1" s="98" t="s">
        <v>61</v>
      </c>
      <c r="B1" s="98"/>
      <c r="C1" s="98"/>
      <c r="D1" s="98"/>
      <c r="E1" s="98"/>
      <c r="F1" s="98"/>
      <c r="G1" s="98"/>
      <c r="H1" s="98"/>
      <c r="I1" s="98"/>
      <c r="J1" s="98"/>
      <c r="K1" s="98"/>
      <c r="L1" s="98"/>
      <c r="M1" s="98"/>
    </row>
    <row r="2" spans="1:13" ht="18.75">
      <c r="A2" s="98" t="s">
        <v>47</v>
      </c>
      <c r="B2" s="98"/>
      <c r="C2" s="98"/>
      <c r="D2" s="98"/>
      <c r="E2" s="98"/>
      <c r="F2" s="98"/>
      <c r="G2" s="98"/>
      <c r="H2" s="98"/>
      <c r="I2" s="98"/>
      <c r="J2" s="98"/>
      <c r="K2" s="98"/>
      <c r="L2" s="98"/>
      <c r="M2" s="98"/>
    </row>
    <row r="3" spans="1:13" ht="18.75">
      <c r="A3" s="98" t="str">
        <f>'IS'!A3</f>
        <v>FOR THE QUARTER ENDED 31 MARCH 2009</v>
      </c>
      <c r="B3" s="98"/>
      <c r="C3" s="98"/>
      <c r="D3" s="98"/>
      <c r="E3" s="98"/>
      <c r="F3" s="98"/>
      <c r="G3" s="98"/>
      <c r="H3" s="98"/>
      <c r="I3" s="98"/>
      <c r="J3" s="98"/>
      <c r="K3" s="98"/>
      <c r="L3" s="98"/>
      <c r="M3" s="98"/>
    </row>
    <row r="4" spans="1:18" s="11" customFormat="1" ht="15" customHeight="1">
      <c r="A4" s="97" t="s">
        <v>54</v>
      </c>
      <c r="B4" s="97"/>
      <c r="C4" s="97"/>
      <c r="D4" s="97"/>
      <c r="E4" s="97"/>
      <c r="F4" s="97"/>
      <c r="G4" s="97"/>
      <c r="H4" s="97"/>
      <c r="I4" s="97"/>
      <c r="J4" s="97"/>
      <c r="K4" s="97"/>
      <c r="L4" s="97"/>
      <c r="M4" s="97"/>
      <c r="N4" s="97"/>
      <c r="O4" s="7"/>
      <c r="P4" s="10"/>
      <c r="Q4" s="10"/>
      <c r="R4" s="10"/>
    </row>
    <row r="5" spans="1:18" s="11" customFormat="1" ht="15" customHeight="1">
      <c r="A5" s="9"/>
      <c r="B5" s="9"/>
      <c r="C5" s="9"/>
      <c r="D5" s="9"/>
      <c r="E5" s="9"/>
      <c r="F5" s="9"/>
      <c r="G5" s="9"/>
      <c r="H5" s="9"/>
      <c r="I5" s="9"/>
      <c r="J5" s="9"/>
      <c r="K5" s="9"/>
      <c r="L5" s="9"/>
      <c r="M5" s="9"/>
      <c r="N5" s="9"/>
      <c r="O5" s="7"/>
      <c r="P5" s="10"/>
      <c r="Q5" s="10"/>
      <c r="R5" s="10"/>
    </row>
    <row r="6" spans="3:13" ht="15.75">
      <c r="C6" s="95" t="s">
        <v>42</v>
      </c>
      <c r="D6" s="95"/>
      <c r="E6" s="95"/>
      <c r="F6" s="95"/>
      <c r="G6" s="95"/>
      <c r="H6" s="95"/>
      <c r="I6" s="95"/>
      <c r="J6" s="95"/>
      <c r="K6" s="99"/>
      <c r="L6" s="15" t="s">
        <v>74</v>
      </c>
      <c r="M6" s="15" t="s">
        <v>43</v>
      </c>
    </row>
    <row r="7" spans="4:13" ht="15.75">
      <c r="D7" s="95" t="s">
        <v>150</v>
      </c>
      <c r="E7" s="95"/>
      <c r="F7" s="101"/>
      <c r="G7" s="101"/>
      <c r="H7" s="101"/>
      <c r="I7" s="101"/>
      <c r="J7" s="15" t="s">
        <v>15</v>
      </c>
      <c r="K7" s="15"/>
      <c r="L7" s="15" t="s">
        <v>75</v>
      </c>
      <c r="M7" s="15" t="s">
        <v>76</v>
      </c>
    </row>
    <row r="8" spans="10:12" ht="15.75">
      <c r="J8" s="13"/>
      <c r="K8" s="13"/>
      <c r="L8" s="13"/>
    </row>
    <row r="9" spans="1:13" ht="15.75">
      <c r="A9" s="25"/>
      <c r="C9" s="15" t="s">
        <v>4</v>
      </c>
      <c r="D9" s="15" t="s">
        <v>4</v>
      </c>
      <c r="E9" s="15" t="s">
        <v>141</v>
      </c>
      <c r="F9" s="15" t="s">
        <v>73</v>
      </c>
      <c r="G9" s="15" t="s">
        <v>144</v>
      </c>
      <c r="H9" s="15" t="s">
        <v>21</v>
      </c>
      <c r="I9" s="15" t="s">
        <v>53</v>
      </c>
      <c r="K9" s="15"/>
      <c r="L9" s="15"/>
      <c r="M9" s="15"/>
    </row>
    <row r="10" spans="3:13" ht="15.75">
      <c r="C10" s="15" t="s">
        <v>5</v>
      </c>
      <c r="D10" s="15" t="s">
        <v>95</v>
      </c>
      <c r="E10" s="15" t="s">
        <v>142</v>
      </c>
      <c r="F10" s="15" t="s">
        <v>72</v>
      </c>
      <c r="G10" s="15" t="s">
        <v>147</v>
      </c>
      <c r="H10" s="15" t="s">
        <v>22</v>
      </c>
      <c r="I10" s="15" t="s">
        <v>22</v>
      </c>
      <c r="J10" s="15" t="s">
        <v>128</v>
      </c>
      <c r="K10" s="15" t="s">
        <v>43</v>
      </c>
      <c r="L10" s="15"/>
      <c r="M10" s="14"/>
    </row>
    <row r="11" spans="3:13" ht="15.75">
      <c r="C11" s="15" t="s">
        <v>0</v>
      </c>
      <c r="D11" s="15" t="s">
        <v>0</v>
      </c>
      <c r="E11" s="15" t="s">
        <v>0</v>
      </c>
      <c r="F11" s="15" t="s">
        <v>0</v>
      </c>
      <c r="G11" s="15" t="s">
        <v>0</v>
      </c>
      <c r="H11" s="15" t="s">
        <v>0</v>
      </c>
      <c r="I11" s="15" t="s">
        <v>0</v>
      </c>
      <c r="J11" s="15" t="s">
        <v>0</v>
      </c>
      <c r="K11" s="15" t="s">
        <v>0</v>
      </c>
      <c r="L11" s="15" t="s">
        <v>0</v>
      </c>
      <c r="M11" s="15" t="s">
        <v>0</v>
      </c>
    </row>
    <row r="13" spans="1:13" ht="15.75">
      <c r="A13" s="26" t="s">
        <v>165</v>
      </c>
      <c r="C13" s="13"/>
      <c r="D13" s="13"/>
      <c r="E13" s="13"/>
      <c r="F13" s="13"/>
      <c r="G13" s="13"/>
      <c r="H13" s="13"/>
      <c r="I13" s="13"/>
      <c r="J13" s="13"/>
      <c r="K13" s="13"/>
      <c r="L13" s="13"/>
      <c r="M13" s="13"/>
    </row>
    <row r="14" spans="1:13" ht="15.75">
      <c r="A14" s="42" t="s">
        <v>166</v>
      </c>
      <c r="C14" s="13"/>
      <c r="D14" s="13"/>
      <c r="E14" s="13"/>
      <c r="F14" s="13"/>
      <c r="G14" s="13"/>
      <c r="H14" s="13"/>
      <c r="I14" s="13"/>
      <c r="J14" s="13"/>
      <c r="K14" s="13"/>
      <c r="L14" s="13"/>
      <c r="M14" s="13"/>
    </row>
    <row r="15" spans="1:13" s="14" customFormat="1" ht="15.75">
      <c r="A15" s="12" t="s">
        <v>158</v>
      </c>
      <c r="C15" s="6">
        <v>276846</v>
      </c>
      <c r="D15" s="6">
        <v>222</v>
      </c>
      <c r="E15" s="2">
        <v>-110</v>
      </c>
      <c r="F15" s="6">
        <v>85620</v>
      </c>
      <c r="G15" s="2">
        <v>-42</v>
      </c>
      <c r="H15" s="6">
        <v>5539</v>
      </c>
      <c r="I15" s="6">
        <v>4157</v>
      </c>
      <c r="J15" s="2">
        <v>15740</v>
      </c>
      <c r="K15" s="2">
        <f>SUM(C15:J15)</f>
        <v>387972</v>
      </c>
      <c r="L15" s="2">
        <v>0</v>
      </c>
      <c r="M15" s="6">
        <f>SUM(K15:L15)</f>
        <v>387972</v>
      </c>
    </row>
    <row r="16" spans="1:13" s="14" customFormat="1" ht="15.75">
      <c r="A16" s="12"/>
      <c r="C16" s="6"/>
      <c r="D16" s="6"/>
      <c r="E16" s="6"/>
      <c r="F16" s="6"/>
      <c r="G16" s="6"/>
      <c r="H16" s="6"/>
      <c r="I16" s="6"/>
      <c r="J16" s="6"/>
      <c r="K16" s="6"/>
      <c r="L16" s="6"/>
      <c r="M16" s="6"/>
    </row>
    <row r="17" spans="1:13" s="14" customFormat="1" ht="15.75">
      <c r="A17" s="12" t="s">
        <v>167</v>
      </c>
      <c r="C17" s="6">
        <v>0</v>
      </c>
      <c r="D17" s="6">
        <v>0</v>
      </c>
      <c r="E17" s="2">
        <v>0</v>
      </c>
      <c r="F17" s="6">
        <v>0</v>
      </c>
      <c r="G17" s="2">
        <v>0</v>
      </c>
      <c r="H17" s="6">
        <v>0</v>
      </c>
      <c r="I17" s="6">
        <v>0</v>
      </c>
      <c r="J17" s="2">
        <f>'IS'!H35</f>
        <v>-1316</v>
      </c>
      <c r="K17" s="2">
        <f>SUM(C17:J17)</f>
        <v>-1316</v>
      </c>
      <c r="L17" s="2">
        <v>0</v>
      </c>
      <c r="M17" s="27">
        <f>SUM(K17:L17)</f>
        <v>-1316</v>
      </c>
    </row>
    <row r="18" spans="1:13" s="14" customFormat="1" ht="15.75">
      <c r="A18" s="12"/>
      <c r="C18" s="6"/>
      <c r="D18" s="6"/>
      <c r="E18" s="2"/>
      <c r="F18" s="6"/>
      <c r="G18" s="2"/>
      <c r="H18" s="6"/>
      <c r="I18" s="6"/>
      <c r="J18" s="2"/>
      <c r="K18" s="2"/>
      <c r="L18" s="2"/>
      <c r="M18" s="27"/>
    </row>
    <row r="19" spans="1:13" s="14" customFormat="1" ht="15.75">
      <c r="A19" s="12" t="s">
        <v>120</v>
      </c>
      <c r="C19" s="6"/>
      <c r="D19" s="6"/>
      <c r="E19" s="2"/>
      <c r="F19" s="6"/>
      <c r="G19" s="2"/>
      <c r="H19" s="6"/>
      <c r="I19" s="6"/>
      <c r="J19" s="2"/>
      <c r="K19" s="2"/>
      <c r="L19" s="2"/>
      <c r="M19" s="27"/>
    </row>
    <row r="20" spans="1:13" s="14" customFormat="1" ht="15.75">
      <c r="A20" s="12" t="s">
        <v>121</v>
      </c>
      <c r="C20" s="6">
        <v>0</v>
      </c>
      <c r="D20" s="6">
        <v>0</v>
      </c>
      <c r="E20" s="2">
        <v>0</v>
      </c>
      <c r="F20" s="6">
        <v>0</v>
      </c>
      <c r="G20" s="2">
        <v>0</v>
      </c>
      <c r="H20" s="6">
        <v>0</v>
      </c>
      <c r="I20" s="2">
        <v>1366</v>
      </c>
      <c r="J20" s="2">
        <v>0</v>
      </c>
      <c r="K20" s="2">
        <f>SUM(C20:J20)</f>
        <v>1366</v>
      </c>
      <c r="L20" s="2">
        <v>0</v>
      </c>
      <c r="M20" s="27">
        <f>SUM(K20:L20)</f>
        <v>1366</v>
      </c>
    </row>
    <row r="21" spans="1:13" s="14" customFormat="1" ht="15.75">
      <c r="A21" s="12"/>
      <c r="C21" s="6"/>
      <c r="D21" s="6"/>
      <c r="E21" s="2"/>
      <c r="F21" s="6"/>
      <c r="G21" s="2"/>
      <c r="H21" s="6"/>
      <c r="I21" s="2"/>
      <c r="J21" s="2"/>
      <c r="K21" s="2"/>
      <c r="L21" s="2"/>
      <c r="M21" s="27"/>
    </row>
    <row r="22" spans="1:13" s="14" customFormat="1" ht="15.75">
      <c r="A22" s="87" t="s">
        <v>145</v>
      </c>
      <c r="C22" s="6">
        <v>0</v>
      </c>
      <c r="D22" s="6">
        <v>0</v>
      </c>
      <c r="E22" s="2">
        <v>-10</v>
      </c>
      <c r="F22" s="6">
        <v>0</v>
      </c>
      <c r="G22" s="2">
        <v>0</v>
      </c>
      <c r="H22" s="6">
        <v>0</v>
      </c>
      <c r="I22" s="2">
        <v>0</v>
      </c>
      <c r="J22" s="2">
        <v>0</v>
      </c>
      <c r="K22" s="2">
        <f>SUM(C22:J22)</f>
        <v>-10</v>
      </c>
      <c r="L22" s="2">
        <v>0</v>
      </c>
      <c r="M22" s="27">
        <f>SUM(K22:L22)</f>
        <v>-10</v>
      </c>
    </row>
    <row r="23" spans="1:13" s="14" customFormat="1" ht="15.75">
      <c r="A23" s="12"/>
      <c r="C23" s="6"/>
      <c r="D23" s="6"/>
      <c r="E23" s="2"/>
      <c r="F23" s="6"/>
      <c r="G23" s="2"/>
      <c r="H23" s="6"/>
      <c r="I23" s="2"/>
      <c r="J23" s="2"/>
      <c r="K23" s="2"/>
      <c r="L23" s="2"/>
      <c r="M23" s="27"/>
    </row>
    <row r="24" spans="1:13" s="14" customFormat="1" ht="15.75">
      <c r="A24" s="87" t="s">
        <v>146</v>
      </c>
      <c r="C24" s="6">
        <v>0</v>
      </c>
      <c r="D24" s="6">
        <v>0</v>
      </c>
      <c r="E24" s="2">
        <v>0</v>
      </c>
      <c r="F24" s="6">
        <v>0</v>
      </c>
      <c r="G24" s="2">
        <v>-331</v>
      </c>
      <c r="H24" s="6">
        <v>0</v>
      </c>
      <c r="I24" s="2">
        <v>0</v>
      </c>
      <c r="J24" s="2">
        <v>0</v>
      </c>
      <c r="K24" s="2">
        <f>SUM(C24:J24)</f>
        <v>-331</v>
      </c>
      <c r="L24" s="2">
        <v>0</v>
      </c>
      <c r="M24" s="27">
        <f>SUM(K24:L24)</f>
        <v>-331</v>
      </c>
    </row>
    <row r="25" spans="1:13" s="14" customFormat="1" ht="15.75">
      <c r="A25" s="12"/>
      <c r="C25" s="6"/>
      <c r="D25" s="6"/>
      <c r="E25" s="6"/>
      <c r="F25" s="6"/>
      <c r="G25" s="2"/>
      <c r="H25" s="6"/>
      <c r="I25" s="6"/>
      <c r="J25" s="2"/>
      <c r="K25" s="2"/>
      <c r="L25" s="2"/>
      <c r="M25" s="27"/>
    </row>
    <row r="26" spans="1:16" s="14" customFormat="1" ht="16.5" thickBot="1">
      <c r="A26" s="12" t="s">
        <v>168</v>
      </c>
      <c r="C26" s="28">
        <f>SUM(C15:C25)</f>
        <v>276846</v>
      </c>
      <c r="D26" s="28">
        <f aca="true" t="shared" si="0" ref="D26:M26">SUM(D15:D25)</f>
        <v>222</v>
      </c>
      <c r="E26" s="82">
        <f t="shared" si="0"/>
        <v>-120</v>
      </c>
      <c r="F26" s="28">
        <f>SUM(F15:F25)</f>
        <v>85620</v>
      </c>
      <c r="G26" s="82">
        <f>SUM(G15:G25)</f>
        <v>-373</v>
      </c>
      <c r="H26" s="28">
        <f t="shared" si="0"/>
        <v>5539</v>
      </c>
      <c r="I26" s="44">
        <f t="shared" si="0"/>
        <v>5523</v>
      </c>
      <c r="J26" s="44">
        <f t="shared" si="0"/>
        <v>14424</v>
      </c>
      <c r="K26" s="44">
        <f t="shared" si="0"/>
        <v>387681</v>
      </c>
      <c r="L26" s="28">
        <f t="shared" si="0"/>
        <v>0</v>
      </c>
      <c r="M26" s="44">
        <f t="shared" si="0"/>
        <v>387681</v>
      </c>
      <c r="P26" s="40"/>
    </row>
    <row r="27" spans="1:16" s="14" customFormat="1" ht="16.5" thickTop="1">
      <c r="A27" s="12"/>
      <c r="C27" s="29"/>
      <c r="D27" s="29"/>
      <c r="E27" s="29"/>
      <c r="F27" s="29"/>
      <c r="G27" s="29"/>
      <c r="H27" s="29"/>
      <c r="I27" s="83"/>
      <c r="J27" s="83"/>
      <c r="K27" s="83"/>
      <c r="L27" s="29"/>
      <c r="M27" s="83"/>
      <c r="P27" s="40"/>
    </row>
    <row r="28" spans="1:13" ht="24.75" customHeight="1">
      <c r="A28" s="98" t="s">
        <v>61</v>
      </c>
      <c r="B28" s="98"/>
      <c r="C28" s="98"/>
      <c r="D28" s="98"/>
      <c r="E28" s="98"/>
      <c r="F28" s="98"/>
      <c r="G28" s="98"/>
      <c r="H28" s="98"/>
      <c r="I28" s="98"/>
      <c r="J28" s="98"/>
      <c r="K28" s="98"/>
      <c r="L28" s="98"/>
      <c r="M28" s="98"/>
    </row>
    <row r="29" spans="1:13" ht="18.75">
      <c r="A29" s="98" t="s">
        <v>47</v>
      </c>
      <c r="B29" s="98"/>
      <c r="C29" s="98"/>
      <c r="D29" s="98"/>
      <c r="E29" s="98"/>
      <c r="F29" s="98"/>
      <c r="G29" s="98"/>
      <c r="H29" s="98"/>
      <c r="I29" s="98"/>
      <c r="J29" s="98"/>
      <c r="K29" s="98"/>
      <c r="L29" s="98"/>
      <c r="M29" s="98"/>
    </row>
    <row r="30" spans="1:13" ht="18.75">
      <c r="A30" s="93" t="s">
        <v>169</v>
      </c>
      <c r="B30" s="93"/>
      <c r="C30" s="93"/>
      <c r="D30" s="93"/>
      <c r="E30" s="93"/>
      <c r="F30" s="93"/>
      <c r="G30" s="93"/>
      <c r="H30" s="93"/>
      <c r="I30" s="93"/>
      <c r="J30" s="93"/>
      <c r="K30" s="93"/>
      <c r="L30" s="93"/>
      <c r="M30" s="93"/>
    </row>
    <row r="31" spans="1:18" s="11" customFormat="1" ht="15" customHeight="1">
      <c r="A31" s="97" t="s">
        <v>54</v>
      </c>
      <c r="B31" s="97"/>
      <c r="C31" s="97"/>
      <c r="D31" s="97"/>
      <c r="E31" s="97"/>
      <c r="F31" s="97"/>
      <c r="G31" s="97"/>
      <c r="H31" s="97"/>
      <c r="I31" s="97"/>
      <c r="J31" s="97"/>
      <c r="K31" s="97"/>
      <c r="L31" s="97"/>
      <c r="M31" s="97"/>
      <c r="N31" s="97"/>
      <c r="O31" s="7"/>
      <c r="P31" s="10"/>
      <c r="Q31" s="10"/>
      <c r="R31" s="10"/>
    </row>
    <row r="32" spans="1:16" s="14" customFormat="1" ht="15.75">
      <c r="A32" s="12"/>
      <c r="C32" s="29"/>
      <c r="D32" s="29"/>
      <c r="E32" s="29"/>
      <c r="F32" s="29"/>
      <c r="G32" s="29"/>
      <c r="H32" s="29"/>
      <c r="I32" s="83"/>
      <c r="J32" s="83"/>
      <c r="K32" s="83"/>
      <c r="L32" s="29"/>
      <c r="M32" s="83"/>
      <c r="P32" s="40"/>
    </row>
    <row r="33" spans="3:13" ht="15.75">
      <c r="C33" s="95" t="s">
        <v>42</v>
      </c>
      <c r="D33" s="95"/>
      <c r="E33" s="95"/>
      <c r="F33" s="95"/>
      <c r="G33" s="95"/>
      <c r="H33" s="95"/>
      <c r="I33" s="95"/>
      <c r="J33" s="95"/>
      <c r="K33" s="99"/>
      <c r="L33" s="15" t="s">
        <v>74</v>
      </c>
      <c r="M33" s="15" t="s">
        <v>43</v>
      </c>
    </row>
    <row r="34" spans="4:13" ht="15.75">
      <c r="D34" s="95" t="s">
        <v>151</v>
      </c>
      <c r="E34" s="95"/>
      <c r="F34" s="101"/>
      <c r="G34" s="101"/>
      <c r="H34" s="101"/>
      <c r="I34" s="101"/>
      <c r="J34" s="15" t="s">
        <v>15</v>
      </c>
      <c r="K34" s="15"/>
      <c r="L34" s="15" t="s">
        <v>75</v>
      </c>
      <c r="M34" s="15" t="s">
        <v>76</v>
      </c>
    </row>
    <row r="35" spans="10:12" ht="15.75">
      <c r="J35" s="13"/>
      <c r="K35" s="13"/>
      <c r="L35" s="13"/>
    </row>
    <row r="36" spans="1:13" ht="15.75">
      <c r="A36" s="25"/>
      <c r="C36" s="15" t="s">
        <v>4</v>
      </c>
      <c r="D36" s="15" t="s">
        <v>4</v>
      </c>
      <c r="E36" s="15" t="s">
        <v>141</v>
      </c>
      <c r="F36" s="15" t="s">
        <v>73</v>
      </c>
      <c r="G36" s="15" t="s">
        <v>144</v>
      </c>
      <c r="H36" s="15" t="s">
        <v>21</v>
      </c>
      <c r="I36" s="15" t="s">
        <v>53</v>
      </c>
      <c r="K36" s="15"/>
      <c r="L36" s="15"/>
      <c r="M36" s="15"/>
    </row>
    <row r="37" spans="3:13" ht="15.75">
      <c r="C37" s="15" t="s">
        <v>5</v>
      </c>
      <c r="D37" s="15" t="s">
        <v>95</v>
      </c>
      <c r="E37" s="15" t="s">
        <v>142</v>
      </c>
      <c r="F37" s="15" t="s">
        <v>72</v>
      </c>
      <c r="G37" s="15" t="s">
        <v>147</v>
      </c>
      <c r="H37" s="15" t="s">
        <v>22</v>
      </c>
      <c r="I37" s="15" t="s">
        <v>22</v>
      </c>
      <c r="J37" s="15" t="s">
        <v>128</v>
      </c>
      <c r="K37" s="15" t="s">
        <v>43</v>
      </c>
      <c r="L37" s="15"/>
      <c r="M37" s="14"/>
    </row>
    <row r="38" spans="3:13" ht="15.75">
      <c r="C38" s="15" t="s">
        <v>0</v>
      </c>
      <c r="D38" s="15" t="s">
        <v>0</v>
      </c>
      <c r="E38" s="15" t="s">
        <v>0</v>
      </c>
      <c r="F38" s="15" t="s">
        <v>0</v>
      </c>
      <c r="G38" s="15" t="s">
        <v>0</v>
      </c>
      <c r="H38" s="15" t="s">
        <v>0</v>
      </c>
      <c r="I38" s="15" t="s">
        <v>0</v>
      </c>
      <c r="J38" s="15" t="s">
        <v>0</v>
      </c>
      <c r="K38" s="15" t="s">
        <v>0</v>
      </c>
      <c r="L38" s="15" t="s">
        <v>0</v>
      </c>
      <c r="M38" s="15" t="s">
        <v>0</v>
      </c>
    </row>
    <row r="40" spans="1:13" s="68" customFormat="1" ht="15.75">
      <c r="A40" s="26" t="str">
        <f>A13</f>
        <v>3 months quarter ended </v>
      </c>
      <c r="B40" s="12"/>
      <c r="C40" s="70"/>
      <c r="D40" s="70"/>
      <c r="E40" s="70"/>
      <c r="F40" s="70"/>
      <c r="G40" s="70"/>
      <c r="H40" s="70"/>
      <c r="I40" s="70"/>
      <c r="J40" s="70"/>
      <c r="K40" s="70"/>
      <c r="L40" s="70"/>
      <c r="M40" s="70"/>
    </row>
    <row r="41" spans="1:13" s="68" customFormat="1" ht="15.75">
      <c r="A41" s="42" t="s">
        <v>170</v>
      </c>
      <c r="B41" s="12"/>
      <c r="C41" s="70"/>
      <c r="D41" s="70"/>
      <c r="E41" s="70"/>
      <c r="F41" s="70"/>
      <c r="G41" s="70"/>
      <c r="H41" s="70"/>
      <c r="I41" s="70"/>
      <c r="J41" s="70"/>
      <c r="K41" s="70"/>
      <c r="L41" s="70"/>
      <c r="M41" s="70"/>
    </row>
    <row r="42" spans="1:13" s="68" customFormat="1" ht="15.75">
      <c r="A42" s="12" t="s">
        <v>96</v>
      </c>
      <c r="B42" s="12"/>
      <c r="C42" s="6">
        <v>276846</v>
      </c>
      <c r="D42" s="6">
        <v>222</v>
      </c>
      <c r="E42" s="6">
        <v>0</v>
      </c>
      <c r="F42" s="6">
        <v>85620</v>
      </c>
      <c r="G42" s="6">
        <v>0</v>
      </c>
      <c r="H42" s="6">
        <v>5539</v>
      </c>
      <c r="I42" s="6">
        <v>222</v>
      </c>
      <c r="J42" s="2">
        <v>24741</v>
      </c>
      <c r="K42" s="2">
        <f>SUM(C42:J42)</f>
        <v>393190</v>
      </c>
      <c r="L42" s="74">
        <v>0</v>
      </c>
      <c r="M42" s="6">
        <f>SUM(K42:L42)</f>
        <v>393190</v>
      </c>
    </row>
    <row r="43" spans="1:13" s="68" customFormat="1" ht="15.75">
      <c r="A43" s="12"/>
      <c r="B43" s="12"/>
      <c r="C43" s="6"/>
      <c r="D43" s="6"/>
      <c r="E43" s="6"/>
      <c r="F43" s="6"/>
      <c r="G43" s="6"/>
      <c r="H43" s="6"/>
      <c r="I43" s="6"/>
      <c r="J43" s="6"/>
      <c r="K43" s="6"/>
      <c r="L43" s="73"/>
      <c r="M43" s="6"/>
    </row>
    <row r="44" spans="1:13" s="68" customFormat="1" ht="15.75">
      <c r="A44" s="12" t="s">
        <v>167</v>
      </c>
      <c r="B44" s="12"/>
      <c r="C44" s="6">
        <v>0</v>
      </c>
      <c r="D44" s="6">
        <v>0</v>
      </c>
      <c r="E44" s="6">
        <v>0</v>
      </c>
      <c r="F44" s="6">
        <v>0</v>
      </c>
      <c r="G44" s="6">
        <v>0</v>
      </c>
      <c r="H44" s="6">
        <v>0</v>
      </c>
      <c r="I44" s="6">
        <v>0</v>
      </c>
      <c r="J44" s="2">
        <v>-467</v>
      </c>
      <c r="K44" s="2">
        <f>SUM(C44:J44)</f>
        <v>-467</v>
      </c>
      <c r="L44" s="74">
        <v>0</v>
      </c>
      <c r="M44" s="27">
        <f>+K44</f>
        <v>-467</v>
      </c>
    </row>
    <row r="45" spans="1:13" s="68" customFormat="1" ht="15.75">
      <c r="A45" s="12"/>
      <c r="B45" s="12"/>
      <c r="C45" s="6"/>
      <c r="D45" s="6"/>
      <c r="E45" s="6"/>
      <c r="F45" s="6"/>
      <c r="G45" s="6"/>
      <c r="H45" s="6"/>
      <c r="I45" s="6"/>
      <c r="J45" s="2"/>
      <c r="K45" s="2"/>
      <c r="L45" s="74"/>
      <c r="M45" s="6"/>
    </row>
    <row r="46" spans="1:13" s="68" customFormat="1" ht="15.75">
      <c r="A46" s="12"/>
      <c r="B46" s="12"/>
      <c r="C46" s="27"/>
      <c r="D46" s="27"/>
      <c r="E46" s="27"/>
      <c r="F46" s="27"/>
      <c r="G46" s="27"/>
      <c r="H46" s="27"/>
      <c r="I46" s="27"/>
      <c r="J46" s="27"/>
      <c r="K46" s="27"/>
      <c r="L46" s="74"/>
      <c r="M46" s="6"/>
    </row>
    <row r="47" spans="1:13" s="68" customFormat="1" ht="15.75">
      <c r="A47" s="12" t="s">
        <v>120</v>
      </c>
      <c r="B47" s="12"/>
      <c r="C47" s="6"/>
      <c r="D47" s="6"/>
      <c r="E47" s="6"/>
      <c r="F47" s="6"/>
      <c r="G47" s="6"/>
      <c r="H47" s="6"/>
      <c r="I47" s="6"/>
      <c r="J47" s="2"/>
      <c r="K47" s="2"/>
      <c r="L47" s="74"/>
      <c r="M47" s="27"/>
    </row>
    <row r="48" spans="1:13" s="68" customFormat="1" ht="15.75">
      <c r="A48" s="12" t="s">
        <v>121</v>
      </c>
      <c r="B48" s="12"/>
      <c r="C48" s="6">
        <v>0</v>
      </c>
      <c r="D48" s="6">
        <v>0</v>
      </c>
      <c r="E48" s="6">
        <v>0</v>
      </c>
      <c r="F48" s="6">
        <v>0</v>
      </c>
      <c r="G48" s="6">
        <v>0</v>
      </c>
      <c r="H48" s="6">
        <v>0</v>
      </c>
      <c r="I48" s="6">
        <v>1323</v>
      </c>
      <c r="J48" s="2">
        <v>0</v>
      </c>
      <c r="K48" s="2">
        <f>SUM(C48:J48)</f>
        <v>1323</v>
      </c>
      <c r="L48" s="74">
        <v>0</v>
      </c>
      <c r="M48" s="27">
        <f>SUM(K48:L48)</f>
        <v>1323</v>
      </c>
    </row>
    <row r="49" spans="1:13" s="68" customFormat="1" ht="15.75">
      <c r="A49" s="12"/>
      <c r="B49" s="12"/>
      <c r="C49" s="6"/>
      <c r="D49" s="6"/>
      <c r="E49" s="6"/>
      <c r="F49" s="6"/>
      <c r="G49" s="6"/>
      <c r="H49" s="6"/>
      <c r="I49" s="6"/>
      <c r="J49" s="6"/>
      <c r="K49" s="6"/>
      <c r="L49" s="73"/>
      <c r="M49" s="6"/>
    </row>
    <row r="50" spans="1:13" s="68" customFormat="1" ht="15.75">
      <c r="A50" s="87" t="s">
        <v>145</v>
      </c>
      <c r="B50" s="12"/>
      <c r="C50" s="6">
        <v>0</v>
      </c>
      <c r="D50" s="6">
        <v>0</v>
      </c>
      <c r="E50" s="27">
        <v>0</v>
      </c>
      <c r="F50" s="6">
        <v>0</v>
      </c>
      <c r="G50" s="6">
        <v>0</v>
      </c>
      <c r="H50" s="6">
        <v>0</v>
      </c>
      <c r="I50" s="6">
        <v>0</v>
      </c>
      <c r="J50" s="2">
        <v>0</v>
      </c>
      <c r="K50" s="2">
        <f>SUM(C50:J50)</f>
        <v>0</v>
      </c>
      <c r="L50" s="88"/>
      <c r="M50" s="27">
        <f>SUM(K50:L50)</f>
        <v>0</v>
      </c>
    </row>
    <row r="51" spans="1:13" s="68" customFormat="1" ht="15.75">
      <c r="A51" s="12"/>
      <c r="B51" s="12"/>
      <c r="C51" s="6"/>
      <c r="D51" s="6"/>
      <c r="E51" s="6"/>
      <c r="F51" s="6"/>
      <c r="G51" s="6"/>
      <c r="H51" s="6"/>
      <c r="I51" s="6"/>
      <c r="J51" s="6"/>
      <c r="K51" s="6"/>
      <c r="L51" s="73"/>
      <c r="M51" s="6"/>
    </row>
    <row r="52" spans="1:13" s="68" customFormat="1" ht="15.75">
      <c r="A52" s="87" t="s">
        <v>146</v>
      </c>
      <c r="B52" s="12"/>
      <c r="C52" s="6">
        <v>0</v>
      </c>
      <c r="D52" s="6">
        <v>0</v>
      </c>
      <c r="E52" s="6">
        <v>0</v>
      </c>
      <c r="F52" s="6">
        <v>0</v>
      </c>
      <c r="G52" s="27">
        <v>0</v>
      </c>
      <c r="H52" s="6">
        <v>0</v>
      </c>
      <c r="I52" s="6">
        <v>0</v>
      </c>
      <c r="J52" s="2">
        <v>0</v>
      </c>
      <c r="K52" s="2">
        <f>SUM(C52:J52)</f>
        <v>0</v>
      </c>
      <c r="L52" s="88"/>
      <c r="M52" s="27">
        <f>SUM(K52:L52)</f>
        <v>0</v>
      </c>
    </row>
    <row r="53" spans="1:13" s="68" customFormat="1" ht="15.75">
      <c r="A53" s="12"/>
      <c r="B53" s="12"/>
      <c r="C53" s="6"/>
      <c r="D53" s="6"/>
      <c r="E53" s="6"/>
      <c r="F53" s="6"/>
      <c r="G53" s="6"/>
      <c r="H53" s="6"/>
      <c r="I53" s="6"/>
      <c r="J53" s="6"/>
      <c r="K53" s="6"/>
      <c r="L53" s="73"/>
      <c r="M53" s="6"/>
    </row>
    <row r="54" spans="1:13" s="68" customFormat="1" ht="16.5" thickBot="1">
      <c r="A54" s="12" t="s">
        <v>171</v>
      </c>
      <c r="B54" s="12"/>
      <c r="C54" s="28">
        <f>SUM(C42:C53)</f>
        <v>276846</v>
      </c>
      <c r="D54" s="28">
        <f aca="true" t="shared" si="1" ref="D54:M54">SUM(D42:D53)</f>
        <v>222</v>
      </c>
      <c r="E54" s="28">
        <f t="shared" si="1"/>
        <v>0</v>
      </c>
      <c r="F54" s="28">
        <f t="shared" si="1"/>
        <v>85620</v>
      </c>
      <c r="G54" s="82">
        <f t="shared" si="1"/>
        <v>0</v>
      </c>
      <c r="H54" s="28">
        <f t="shared" si="1"/>
        <v>5539</v>
      </c>
      <c r="I54" s="28">
        <f t="shared" si="1"/>
        <v>1545</v>
      </c>
      <c r="J54" s="28">
        <f t="shared" si="1"/>
        <v>24274</v>
      </c>
      <c r="K54" s="28">
        <f t="shared" si="1"/>
        <v>394046</v>
      </c>
      <c r="L54" s="28">
        <f t="shared" si="1"/>
        <v>0</v>
      </c>
      <c r="M54" s="28">
        <f t="shared" si="1"/>
        <v>394046</v>
      </c>
    </row>
    <row r="55" spans="3:13" ht="16.5" thickTop="1">
      <c r="C55" s="29"/>
      <c r="D55" s="29"/>
      <c r="E55" s="29"/>
      <c r="F55" s="29"/>
      <c r="G55" s="29"/>
      <c r="H55" s="29"/>
      <c r="I55" s="29"/>
      <c r="J55" s="30"/>
      <c r="K55" s="30"/>
      <c r="L55" s="29"/>
      <c r="M55" s="29"/>
    </row>
    <row r="56" spans="3:13" ht="15.75">
      <c r="C56" s="29"/>
      <c r="D56" s="29"/>
      <c r="E56" s="29"/>
      <c r="F56" s="29"/>
      <c r="G56" s="29"/>
      <c r="H56" s="29"/>
      <c r="I56" s="29"/>
      <c r="J56" s="30"/>
      <c r="K56" s="30"/>
      <c r="L56" s="29"/>
      <c r="M56" s="29"/>
    </row>
    <row r="57" spans="1:14" ht="15.75">
      <c r="A57" s="100" t="s">
        <v>157</v>
      </c>
      <c r="B57" s="100"/>
      <c r="C57" s="100"/>
      <c r="D57" s="100"/>
      <c r="E57" s="100"/>
      <c r="F57" s="100"/>
      <c r="G57" s="100"/>
      <c r="H57" s="100"/>
      <c r="I57" s="100"/>
      <c r="J57" s="100"/>
      <c r="K57" s="100"/>
      <c r="L57" s="100"/>
      <c r="M57" s="100"/>
      <c r="N57" s="100"/>
    </row>
    <row r="58" spans="1:14" ht="15.75">
      <c r="A58" s="100"/>
      <c r="B58" s="100"/>
      <c r="C58" s="100"/>
      <c r="D58" s="100"/>
      <c r="E58" s="100"/>
      <c r="F58" s="100"/>
      <c r="G58" s="100"/>
      <c r="H58" s="100"/>
      <c r="I58" s="100"/>
      <c r="J58" s="100"/>
      <c r="K58" s="100"/>
      <c r="L58" s="100"/>
      <c r="M58" s="100"/>
      <c r="N58" s="100"/>
    </row>
  </sheetData>
  <sheetProtection/>
  <mergeCells count="13">
    <mergeCell ref="A29:M29"/>
    <mergeCell ref="A31:N31"/>
    <mergeCell ref="A30:M30"/>
    <mergeCell ref="A1:M1"/>
    <mergeCell ref="C6:K6"/>
    <mergeCell ref="A4:N4"/>
    <mergeCell ref="A57:N58"/>
    <mergeCell ref="A2:M2"/>
    <mergeCell ref="A3:M3"/>
    <mergeCell ref="D7:I7"/>
    <mergeCell ref="C33:K33"/>
    <mergeCell ref="D34:I34"/>
    <mergeCell ref="A28:M28"/>
  </mergeCells>
  <printOptions/>
  <pageMargins left="0.7" right="0.5" top="0.75" bottom="0" header="0.5" footer="0.5"/>
  <pageSetup horizontalDpi="300" verticalDpi="300" orientation="landscape" paperSize="9" scale="63" r:id="rId2"/>
  <rowBreaks count="1" manualBreakCount="1">
    <brk id="27" max="10" man="1"/>
  </rowBreaks>
  <drawing r:id="rId1"/>
</worksheet>
</file>

<file path=xl/worksheets/sheet4.xml><?xml version="1.0" encoding="utf-8"?>
<worksheet xmlns="http://schemas.openxmlformats.org/spreadsheetml/2006/main" xmlns:r="http://schemas.openxmlformats.org/officeDocument/2006/relationships">
  <dimension ref="A1:M84"/>
  <sheetViews>
    <sheetView tabSelected="1" view="pageBreakPreview" zoomScaleNormal="80" zoomScaleSheetLayoutView="100" zoomScalePageLayoutView="0" workbookViewId="0" topLeftCell="A1">
      <selection activeCell="F27" sqref="F27"/>
    </sheetView>
  </sheetViews>
  <sheetFormatPr defaultColWidth="9.140625" defaultRowHeight="12.75"/>
  <cols>
    <col min="1" max="4" width="9.140625" style="1" customWidth="1"/>
    <col min="5" max="5" width="37.28125" style="1" customWidth="1"/>
    <col min="6" max="6" width="14.140625" style="14" customWidth="1"/>
    <col min="7" max="7" width="0.2890625" style="1" customWidth="1"/>
    <col min="8" max="8" width="15.421875" style="1" customWidth="1"/>
    <col min="9" max="9" width="11.00390625" style="1" customWidth="1"/>
    <col min="10" max="16384" width="9.140625" style="1" customWidth="1"/>
  </cols>
  <sheetData>
    <row r="1" spans="1:9" ht="18.75">
      <c r="A1" s="102" t="s">
        <v>61</v>
      </c>
      <c r="B1" s="102"/>
      <c r="C1" s="102"/>
      <c r="D1" s="102"/>
      <c r="E1" s="102"/>
      <c r="F1" s="102"/>
      <c r="G1" s="102"/>
      <c r="H1" s="102"/>
      <c r="I1" s="77"/>
    </row>
    <row r="2" spans="1:9" ht="18.75">
      <c r="A2" s="98" t="s">
        <v>6</v>
      </c>
      <c r="B2" s="98"/>
      <c r="C2" s="98"/>
      <c r="D2" s="98"/>
      <c r="E2" s="98"/>
      <c r="F2" s="98"/>
      <c r="G2" s="98"/>
      <c r="H2" s="98"/>
      <c r="I2" s="78"/>
    </row>
    <row r="3" spans="1:10" ht="18.75">
      <c r="A3" s="98" t="s">
        <v>155</v>
      </c>
      <c r="B3" s="98"/>
      <c r="C3" s="98"/>
      <c r="D3" s="98"/>
      <c r="E3" s="98"/>
      <c r="F3" s="98"/>
      <c r="G3" s="98"/>
      <c r="H3" s="98"/>
      <c r="I3" s="80"/>
      <c r="J3" s="80"/>
    </row>
    <row r="4" spans="1:13" ht="15" customHeight="1">
      <c r="A4" s="103" t="s">
        <v>54</v>
      </c>
      <c r="B4" s="103"/>
      <c r="C4" s="103"/>
      <c r="D4" s="103"/>
      <c r="E4" s="103"/>
      <c r="F4" s="103"/>
      <c r="G4" s="103"/>
      <c r="H4" s="103"/>
      <c r="I4" s="79"/>
      <c r="J4" s="7"/>
      <c r="K4" s="8"/>
      <c r="L4" s="8"/>
      <c r="M4" s="8"/>
    </row>
    <row r="5" spans="1:9" ht="15.75">
      <c r="A5" s="12"/>
      <c r="B5" s="12"/>
      <c r="C5" s="12"/>
      <c r="D5" s="12"/>
      <c r="E5" s="12"/>
      <c r="F5" s="104"/>
      <c r="G5" s="104"/>
      <c r="H5" s="104"/>
      <c r="I5" s="12"/>
    </row>
    <row r="6" spans="1:9" ht="15.75">
      <c r="A6" s="12"/>
      <c r="B6" s="12"/>
      <c r="C6" s="12"/>
      <c r="D6" s="12"/>
      <c r="E6" s="12"/>
      <c r="F6" s="95" t="s">
        <v>60</v>
      </c>
      <c r="G6" s="95"/>
      <c r="H6" s="95"/>
      <c r="I6" s="12"/>
    </row>
    <row r="7" spans="1:9" ht="15.75">
      <c r="A7" s="12"/>
      <c r="B7" s="12"/>
      <c r="C7" s="12"/>
      <c r="D7" s="12"/>
      <c r="E7" s="12"/>
      <c r="F7" s="15" t="s">
        <v>83</v>
      </c>
      <c r="G7" s="14"/>
      <c r="H7" s="15" t="s">
        <v>86</v>
      </c>
      <c r="I7" s="12"/>
    </row>
    <row r="8" spans="1:9" ht="15.75">
      <c r="A8" s="12"/>
      <c r="B8" s="12"/>
      <c r="C8" s="12"/>
      <c r="D8" s="12"/>
      <c r="E8" s="12"/>
      <c r="F8" s="15" t="s">
        <v>84</v>
      </c>
      <c r="G8" s="14"/>
      <c r="H8" s="15" t="s">
        <v>87</v>
      </c>
      <c r="I8" s="12"/>
    </row>
    <row r="9" spans="1:9" ht="15.75">
      <c r="A9" s="12"/>
      <c r="B9" s="12"/>
      <c r="C9" s="12"/>
      <c r="D9" s="12"/>
      <c r="E9" s="12"/>
      <c r="F9" s="15" t="s">
        <v>85</v>
      </c>
      <c r="G9" s="14"/>
      <c r="H9" s="15" t="s">
        <v>88</v>
      </c>
      <c r="I9" s="12"/>
    </row>
    <row r="10" spans="1:9" ht="15.75">
      <c r="A10" s="12"/>
      <c r="B10" s="12"/>
      <c r="C10" s="12"/>
      <c r="D10" s="12"/>
      <c r="E10" s="12"/>
      <c r="F10" s="32">
        <f>'IS'!D8</f>
        <v>39903</v>
      </c>
      <c r="G10" s="39"/>
      <c r="H10" s="32">
        <f>'IS'!F8</f>
        <v>39538</v>
      </c>
      <c r="I10" s="12"/>
    </row>
    <row r="11" spans="1:9" ht="15.75">
      <c r="A11" s="12"/>
      <c r="B11" s="12"/>
      <c r="C11" s="12"/>
      <c r="D11" s="12"/>
      <c r="E11" s="12"/>
      <c r="F11" s="15" t="s">
        <v>7</v>
      </c>
      <c r="G11" s="14"/>
      <c r="H11" s="15" t="s">
        <v>7</v>
      </c>
      <c r="I11" s="12"/>
    </row>
    <row r="12" spans="1:9" ht="15.75">
      <c r="A12" s="14"/>
      <c r="B12" s="12"/>
      <c r="C12" s="12"/>
      <c r="D12" s="12"/>
      <c r="E12" s="12"/>
      <c r="F12" s="15"/>
      <c r="G12" s="12"/>
      <c r="H12" s="43"/>
      <c r="I12" s="12"/>
    </row>
    <row r="13" spans="1:9" ht="15.75">
      <c r="A13" s="14" t="s">
        <v>8</v>
      </c>
      <c r="B13" s="12"/>
      <c r="C13" s="12"/>
      <c r="D13" s="12"/>
      <c r="E13" s="12"/>
      <c r="G13" s="12"/>
      <c r="H13" s="12"/>
      <c r="I13" s="12"/>
    </row>
    <row r="14" spans="1:9" ht="15.75">
      <c r="A14" s="12" t="s">
        <v>172</v>
      </c>
      <c r="B14" s="12"/>
      <c r="C14" s="12"/>
      <c r="D14" s="12"/>
      <c r="E14" s="12"/>
      <c r="F14" s="2">
        <v>-850</v>
      </c>
      <c r="G14" s="12"/>
      <c r="H14" s="3">
        <f>+'IS'!J28</f>
        <v>-234</v>
      </c>
      <c r="I14" s="12"/>
    </row>
    <row r="15" spans="1:9" ht="15.75">
      <c r="A15" s="12" t="s">
        <v>112</v>
      </c>
      <c r="B15" s="12"/>
      <c r="C15" s="12"/>
      <c r="D15" s="12"/>
      <c r="E15" s="12"/>
      <c r="F15" s="2"/>
      <c r="G15" s="12"/>
      <c r="H15" s="3"/>
      <c r="I15" s="12"/>
    </row>
    <row r="16" spans="1:9" ht="15.75">
      <c r="A16" s="12" t="s">
        <v>132</v>
      </c>
      <c r="B16" s="12"/>
      <c r="C16" s="12"/>
      <c r="D16" s="12"/>
      <c r="E16" s="12"/>
      <c r="F16" s="2">
        <v>2</v>
      </c>
      <c r="G16" s="12"/>
      <c r="H16" s="3">
        <v>0</v>
      </c>
      <c r="I16" s="12"/>
    </row>
    <row r="17" spans="1:9" ht="15.75">
      <c r="A17" s="12" t="s">
        <v>9</v>
      </c>
      <c r="B17" s="12"/>
      <c r="C17" s="12"/>
      <c r="D17" s="12"/>
      <c r="E17" s="12"/>
      <c r="F17" s="2">
        <v>3010</v>
      </c>
      <c r="G17" s="12"/>
      <c r="H17" s="3">
        <v>3010</v>
      </c>
      <c r="I17" s="12"/>
    </row>
    <row r="18" spans="1:9" ht="15.75">
      <c r="A18" s="12" t="s">
        <v>124</v>
      </c>
      <c r="B18" s="12"/>
      <c r="C18" s="12"/>
      <c r="D18" s="12"/>
      <c r="E18" s="12"/>
      <c r="F18" s="2">
        <v>47</v>
      </c>
      <c r="G18" s="12"/>
      <c r="H18" s="3">
        <v>34</v>
      </c>
      <c r="I18" s="12"/>
    </row>
    <row r="19" spans="1:9" ht="15.75">
      <c r="A19" s="12" t="s">
        <v>11</v>
      </c>
      <c r="B19" s="12"/>
      <c r="C19" s="12"/>
      <c r="D19" s="12"/>
      <c r="E19" s="12"/>
      <c r="F19" s="2">
        <v>1997</v>
      </c>
      <c r="G19" s="12"/>
      <c r="H19" s="3">
        <v>1999</v>
      </c>
      <c r="I19" s="12"/>
    </row>
    <row r="20" spans="1:9" ht="15.75">
      <c r="A20" s="12" t="s">
        <v>113</v>
      </c>
      <c r="B20" s="12"/>
      <c r="C20" s="12"/>
      <c r="D20" s="12"/>
      <c r="E20" s="12"/>
      <c r="F20" s="2">
        <v>0</v>
      </c>
      <c r="G20" s="12"/>
      <c r="H20" s="2">
        <v>1</v>
      </c>
      <c r="I20" s="12"/>
    </row>
    <row r="21" spans="1:9" ht="15.75">
      <c r="A21" s="12" t="s">
        <v>64</v>
      </c>
      <c r="B21" s="12"/>
      <c r="C21" s="12"/>
      <c r="D21" s="12"/>
      <c r="E21" s="12"/>
      <c r="F21" s="2">
        <v>-10</v>
      </c>
      <c r="G21" s="12"/>
      <c r="H21" s="3">
        <v>-118</v>
      </c>
      <c r="I21" s="12"/>
    </row>
    <row r="22" spans="1:9" ht="15.75">
      <c r="A22" s="12" t="s">
        <v>122</v>
      </c>
      <c r="B22" s="12"/>
      <c r="C22" s="12"/>
      <c r="D22" s="12"/>
      <c r="E22" s="16"/>
      <c r="F22" s="2">
        <v>538</v>
      </c>
      <c r="G22" s="12"/>
      <c r="H22" s="3">
        <v>554</v>
      </c>
      <c r="I22" s="12"/>
    </row>
    <row r="23" spans="1:8" s="12" customFormat="1" ht="15.75">
      <c r="A23" s="12" t="s">
        <v>114</v>
      </c>
      <c r="E23" s="16"/>
      <c r="F23" s="85">
        <v>-1207</v>
      </c>
      <c r="H23" s="4">
        <f>-'IS'!J26</f>
        <v>-1283</v>
      </c>
    </row>
    <row r="24" spans="1:9" ht="15.75">
      <c r="A24" s="12" t="s">
        <v>19</v>
      </c>
      <c r="B24" s="12"/>
      <c r="C24" s="12"/>
      <c r="D24" s="12"/>
      <c r="E24" s="12"/>
      <c r="F24" s="2">
        <f>SUM(F14:F23)</f>
        <v>3527</v>
      </c>
      <c r="G24" s="12"/>
      <c r="H24" s="3">
        <f>SUM(H14:H23)</f>
        <v>3963</v>
      </c>
      <c r="I24" s="12"/>
    </row>
    <row r="25" spans="1:9" ht="15.75">
      <c r="A25" s="12" t="s">
        <v>123</v>
      </c>
      <c r="B25" s="12"/>
      <c r="C25" s="12"/>
      <c r="D25" s="12"/>
      <c r="E25" s="12"/>
      <c r="F25" s="2">
        <v>5012</v>
      </c>
      <c r="G25" s="12"/>
      <c r="H25" s="3">
        <v>-23216</v>
      </c>
      <c r="I25" s="3"/>
    </row>
    <row r="26" spans="1:9" ht="15.75">
      <c r="A26" s="12" t="s">
        <v>153</v>
      </c>
      <c r="B26" s="12"/>
      <c r="C26" s="12"/>
      <c r="D26" s="12"/>
      <c r="E26" s="12"/>
      <c r="F26" s="2">
        <f>-3496+3</f>
        <v>-3493</v>
      </c>
      <c r="G26" s="12"/>
      <c r="H26" s="3">
        <v>-5218</v>
      </c>
      <c r="I26" s="12"/>
    </row>
    <row r="27" spans="1:9" ht="15.75">
      <c r="A27" s="12" t="s">
        <v>154</v>
      </c>
      <c r="B27" s="12"/>
      <c r="C27" s="12"/>
      <c r="D27" s="12"/>
      <c r="E27" s="12"/>
      <c r="F27" s="2">
        <v>-133</v>
      </c>
      <c r="G27" s="12"/>
      <c r="H27" s="3">
        <v>-12</v>
      </c>
      <c r="I27" s="12"/>
    </row>
    <row r="28" spans="1:9" ht="15.75">
      <c r="A28" s="12" t="s">
        <v>127</v>
      </c>
      <c r="B28" s="12"/>
      <c r="C28" s="12"/>
      <c r="D28" s="12"/>
      <c r="E28" s="12"/>
      <c r="F28" s="85">
        <v>0</v>
      </c>
      <c r="G28" s="17"/>
      <c r="H28" s="4">
        <v>-4048</v>
      </c>
      <c r="I28" s="12"/>
    </row>
    <row r="29" spans="1:9" ht="15.75">
      <c r="A29" s="12" t="s">
        <v>130</v>
      </c>
      <c r="B29" s="12"/>
      <c r="C29" s="12"/>
      <c r="D29" s="12"/>
      <c r="E29" s="12"/>
      <c r="F29" s="18">
        <f>SUM(F24:F28)</f>
        <v>4913</v>
      </c>
      <c r="G29" s="12"/>
      <c r="H29" s="18">
        <f>SUM(H24:H28)</f>
        <v>-28531</v>
      </c>
      <c r="I29" s="12"/>
    </row>
    <row r="30" spans="1:9" ht="15.75">
      <c r="A30" s="12" t="s">
        <v>115</v>
      </c>
      <c r="B30" s="12"/>
      <c r="C30" s="12"/>
      <c r="D30" s="12"/>
      <c r="E30" s="12"/>
      <c r="F30" s="18">
        <f>-F21</f>
        <v>10</v>
      </c>
      <c r="G30" s="12"/>
      <c r="H30" s="18">
        <f>-H21</f>
        <v>118</v>
      </c>
      <c r="I30" s="12"/>
    </row>
    <row r="31" spans="1:9" ht="15.75">
      <c r="A31" s="12" t="s">
        <v>12</v>
      </c>
      <c r="B31" s="12"/>
      <c r="C31" s="12"/>
      <c r="D31" s="12"/>
      <c r="E31" s="12"/>
      <c r="F31" s="2">
        <v>-538</v>
      </c>
      <c r="G31" s="12"/>
      <c r="H31" s="3">
        <f>-H22</f>
        <v>-554</v>
      </c>
      <c r="I31" s="12"/>
    </row>
    <row r="32" spans="1:9" ht="15.75">
      <c r="A32" s="12" t="s">
        <v>159</v>
      </c>
      <c r="B32" s="12"/>
      <c r="C32" s="12"/>
      <c r="D32" s="12"/>
      <c r="E32" s="12"/>
      <c r="F32" s="2">
        <v>679</v>
      </c>
      <c r="G32" s="12"/>
      <c r="H32" s="3">
        <v>0</v>
      </c>
      <c r="I32" s="12"/>
    </row>
    <row r="33" spans="1:9" ht="15.75">
      <c r="A33" s="12" t="s">
        <v>116</v>
      </c>
      <c r="B33" s="12"/>
      <c r="C33" s="12"/>
      <c r="D33" s="12"/>
      <c r="E33" s="12"/>
      <c r="F33" s="2">
        <v>-1500</v>
      </c>
      <c r="G33" s="12"/>
      <c r="H33" s="3">
        <v>-1416</v>
      </c>
      <c r="I33" s="12"/>
    </row>
    <row r="34" spans="1:9" ht="15.75">
      <c r="A34" s="12" t="s">
        <v>131</v>
      </c>
      <c r="B34" s="12"/>
      <c r="C34" s="12"/>
      <c r="D34" s="12"/>
      <c r="E34" s="12"/>
      <c r="F34" s="19">
        <f>SUM(F29:F33)</f>
        <v>3564</v>
      </c>
      <c r="G34" s="17"/>
      <c r="H34" s="19">
        <f>SUM(H29:H33)</f>
        <v>-30383</v>
      </c>
      <c r="I34" s="12"/>
    </row>
    <row r="35" spans="1:9" ht="15.75">
      <c r="A35" s="12"/>
      <c r="B35" s="12"/>
      <c r="C35" s="12"/>
      <c r="D35" s="12"/>
      <c r="E35" s="12"/>
      <c r="F35" s="2"/>
      <c r="G35" s="12"/>
      <c r="H35" s="3"/>
      <c r="I35" s="12"/>
    </row>
    <row r="36" spans="1:9" ht="15.75">
      <c r="A36" s="14" t="s">
        <v>16</v>
      </c>
      <c r="B36" s="12"/>
      <c r="C36" s="12"/>
      <c r="D36" s="12"/>
      <c r="E36" s="12"/>
      <c r="F36" s="2"/>
      <c r="G36" s="12"/>
      <c r="H36" s="3"/>
      <c r="I36" s="12"/>
    </row>
    <row r="37" spans="1:9" ht="15.75">
      <c r="A37" s="12" t="s">
        <v>125</v>
      </c>
      <c r="B37" s="12"/>
      <c r="C37" s="12"/>
      <c r="D37" s="12"/>
      <c r="E37" s="12"/>
      <c r="F37" s="2">
        <v>0</v>
      </c>
      <c r="G37" s="12"/>
      <c r="H37" s="2">
        <v>50</v>
      </c>
      <c r="I37" s="12"/>
    </row>
    <row r="38" spans="1:9" ht="15.75">
      <c r="A38" s="12" t="s">
        <v>126</v>
      </c>
      <c r="B38" s="12"/>
      <c r="C38" s="12"/>
      <c r="D38" s="12"/>
      <c r="E38" s="12"/>
      <c r="F38" s="2">
        <v>-6236</v>
      </c>
      <c r="G38" s="17"/>
      <c r="H38" s="18">
        <v>-2514</v>
      </c>
      <c r="I38" s="12"/>
    </row>
    <row r="39" spans="1:9" ht="15.75">
      <c r="A39" s="12" t="s">
        <v>140</v>
      </c>
      <c r="B39" s="12"/>
      <c r="C39" s="12"/>
      <c r="D39" s="12"/>
      <c r="E39" s="12"/>
      <c r="F39" s="19">
        <f>SUM(F37:F38)</f>
        <v>-6236</v>
      </c>
      <c r="G39" s="20"/>
      <c r="H39" s="19">
        <f>SUM(H37:H38)</f>
        <v>-2464</v>
      </c>
      <c r="I39" s="12"/>
    </row>
    <row r="40" spans="1:9" ht="15.75">
      <c r="A40" s="12"/>
      <c r="B40" s="12"/>
      <c r="C40" s="12"/>
      <c r="D40" s="12"/>
      <c r="E40" s="12"/>
      <c r="F40" s="2"/>
      <c r="G40" s="12"/>
      <c r="H40" s="3"/>
      <c r="I40" s="12"/>
    </row>
    <row r="41" spans="1:9" ht="15.75">
      <c r="A41" s="14" t="s">
        <v>10</v>
      </c>
      <c r="B41" s="12"/>
      <c r="C41" s="12"/>
      <c r="D41" s="12"/>
      <c r="E41" s="12"/>
      <c r="F41" s="2"/>
      <c r="G41" s="12"/>
      <c r="H41" s="3"/>
      <c r="I41" s="12"/>
    </row>
    <row r="42" spans="1:9" ht="15.75">
      <c r="A42" s="12" t="s">
        <v>117</v>
      </c>
      <c r="B42" s="12"/>
      <c r="C42" s="12"/>
      <c r="D42" s="12"/>
      <c r="E42" s="12"/>
      <c r="F42" s="2">
        <v>-31</v>
      </c>
      <c r="G42" s="12"/>
      <c r="H42" s="3">
        <v>-28</v>
      </c>
      <c r="I42" s="12"/>
    </row>
    <row r="43" spans="1:9" ht="15.75">
      <c r="A43" s="86" t="s">
        <v>152</v>
      </c>
      <c r="B43" s="12"/>
      <c r="C43" s="12"/>
      <c r="D43" s="12"/>
      <c r="E43" s="12"/>
      <c r="F43" s="2">
        <v>-10</v>
      </c>
      <c r="G43" s="12"/>
      <c r="H43" s="3">
        <v>0</v>
      </c>
      <c r="I43" s="12"/>
    </row>
    <row r="44" spans="1:9" ht="15.75">
      <c r="A44" s="86" t="s">
        <v>148</v>
      </c>
      <c r="B44" s="12"/>
      <c r="C44" s="12"/>
      <c r="D44" s="12"/>
      <c r="E44" s="12"/>
      <c r="F44" s="2">
        <v>-456</v>
      </c>
      <c r="G44" s="12"/>
      <c r="H44" s="3">
        <v>0</v>
      </c>
      <c r="I44" s="12"/>
    </row>
    <row r="45" spans="1:9" ht="15.75">
      <c r="A45" s="12" t="s">
        <v>129</v>
      </c>
      <c r="B45" s="12"/>
      <c r="C45" s="12"/>
      <c r="D45" s="12"/>
      <c r="E45" s="12"/>
      <c r="F45" s="19">
        <f>SUM(F42:F44)</f>
        <v>-497</v>
      </c>
      <c r="G45" s="12"/>
      <c r="H45" s="19">
        <f>SUM(H42:H44)</f>
        <v>-28</v>
      </c>
      <c r="I45" s="12"/>
    </row>
    <row r="46" spans="1:9" ht="15.75">
      <c r="A46" s="12"/>
      <c r="B46" s="12"/>
      <c r="C46" s="12"/>
      <c r="D46" s="12"/>
      <c r="E46" s="12"/>
      <c r="F46" s="2"/>
      <c r="G46" s="12"/>
      <c r="H46" s="3"/>
      <c r="I46" s="12"/>
    </row>
    <row r="47" spans="1:9" ht="15.75">
      <c r="A47" s="21" t="s">
        <v>139</v>
      </c>
      <c r="B47" s="22"/>
      <c r="C47" s="22"/>
      <c r="D47" s="22"/>
      <c r="E47" s="22"/>
      <c r="F47" s="3">
        <f>+F34+F39+F45</f>
        <v>-3169</v>
      </c>
      <c r="G47" s="12"/>
      <c r="H47" s="3">
        <f>+H34+H39+H45</f>
        <v>-32875</v>
      </c>
      <c r="I47" s="12"/>
    </row>
    <row r="48" spans="1:9" ht="15.75">
      <c r="A48" s="21" t="s">
        <v>89</v>
      </c>
      <c r="B48" s="22"/>
      <c r="C48" s="22"/>
      <c r="D48" s="22"/>
      <c r="E48" s="22"/>
      <c r="G48" s="12"/>
      <c r="H48" s="12"/>
      <c r="I48" s="12"/>
    </row>
    <row r="49" spans="1:9" ht="15.75">
      <c r="A49" s="21" t="s">
        <v>118</v>
      </c>
      <c r="B49" s="22"/>
      <c r="C49" s="22"/>
      <c r="D49" s="22"/>
      <c r="E49" s="22"/>
      <c r="F49" s="2">
        <v>7983</v>
      </c>
      <c r="G49" s="12"/>
      <c r="H49" s="3">
        <v>38246</v>
      </c>
      <c r="I49" s="12"/>
    </row>
    <row r="50" spans="1:9" ht="16.5" thickBot="1">
      <c r="A50" s="21" t="s">
        <v>119</v>
      </c>
      <c r="B50" s="22"/>
      <c r="C50" s="22"/>
      <c r="D50" s="22"/>
      <c r="E50" s="22"/>
      <c r="F50" s="44">
        <f>SUM(F47:F49)</f>
        <v>4814</v>
      </c>
      <c r="G50" s="12"/>
      <c r="H50" s="5">
        <f>SUM(H47:H49)</f>
        <v>5371</v>
      </c>
      <c r="I50" s="2"/>
    </row>
    <row r="51" spans="1:9" ht="16.5" thickTop="1">
      <c r="A51" s="21"/>
      <c r="B51" s="12"/>
      <c r="C51" s="12"/>
      <c r="D51" s="12"/>
      <c r="E51" s="12"/>
      <c r="F51" s="12"/>
      <c r="G51" s="12"/>
      <c r="H51" s="12"/>
      <c r="I51" s="12"/>
    </row>
    <row r="52" spans="1:9" ht="18.75">
      <c r="A52" s="102" t="s">
        <v>61</v>
      </c>
      <c r="B52" s="102"/>
      <c r="C52" s="102"/>
      <c r="D52" s="102"/>
      <c r="E52" s="102"/>
      <c r="F52" s="102"/>
      <c r="G52" s="102"/>
      <c r="H52" s="102"/>
      <c r="I52" s="77"/>
    </row>
    <row r="53" spans="1:9" ht="18.75">
      <c r="A53" s="98" t="s">
        <v>6</v>
      </c>
      <c r="B53" s="98"/>
      <c r="C53" s="98"/>
      <c r="D53" s="98"/>
      <c r="E53" s="98"/>
      <c r="F53" s="98"/>
      <c r="G53" s="98"/>
      <c r="H53" s="98"/>
      <c r="I53" s="78"/>
    </row>
    <row r="54" spans="1:9" ht="18.75">
      <c r="A54" s="98" t="s">
        <v>169</v>
      </c>
      <c r="B54" s="98"/>
      <c r="C54" s="98"/>
      <c r="D54" s="98"/>
      <c r="E54" s="98"/>
      <c r="F54" s="98"/>
      <c r="G54" s="98"/>
      <c r="H54" s="98"/>
      <c r="I54" s="78"/>
    </row>
    <row r="55" spans="1:13" ht="15" customHeight="1">
      <c r="A55" s="103" t="s">
        <v>54</v>
      </c>
      <c r="B55" s="103"/>
      <c r="C55" s="103"/>
      <c r="D55" s="103"/>
      <c r="E55" s="103"/>
      <c r="F55" s="103"/>
      <c r="G55" s="103"/>
      <c r="H55" s="103"/>
      <c r="I55" s="79"/>
      <c r="J55" s="7"/>
      <c r="K55" s="8"/>
      <c r="L55" s="8"/>
      <c r="M55" s="8"/>
    </row>
    <row r="56" spans="1:9" ht="15.75">
      <c r="A56" s="12"/>
      <c r="B56" s="12"/>
      <c r="C56" s="12"/>
      <c r="D56" s="12"/>
      <c r="E56" s="12"/>
      <c r="F56" s="105"/>
      <c r="G56" s="105"/>
      <c r="H56" s="105"/>
      <c r="I56" s="12"/>
    </row>
    <row r="57" spans="1:9" ht="15.75">
      <c r="A57" s="12"/>
      <c r="B57" s="12"/>
      <c r="C57" s="12"/>
      <c r="D57" s="12"/>
      <c r="E57" s="12"/>
      <c r="F57" s="41"/>
      <c r="G57" s="12"/>
      <c r="H57" s="3"/>
      <c r="I57" s="12"/>
    </row>
    <row r="58" spans="1:9" ht="15.75">
      <c r="A58" s="12" t="s">
        <v>52</v>
      </c>
      <c r="B58" s="12"/>
      <c r="C58" s="12"/>
      <c r="D58" s="12"/>
      <c r="E58" s="12"/>
      <c r="F58" s="41"/>
      <c r="G58" s="12"/>
      <c r="H58" s="3"/>
      <c r="I58" s="12"/>
    </row>
    <row r="59" spans="1:9" ht="15.75">
      <c r="A59" s="12"/>
      <c r="B59" s="12"/>
      <c r="C59" s="12"/>
      <c r="D59" s="12"/>
      <c r="E59" s="12"/>
      <c r="F59" s="41"/>
      <c r="G59" s="12"/>
      <c r="H59" s="3"/>
      <c r="I59" s="12"/>
    </row>
    <row r="60" spans="1:9" ht="15.75">
      <c r="A60" s="12"/>
      <c r="B60" s="12"/>
      <c r="C60" s="12"/>
      <c r="D60" s="12"/>
      <c r="E60" s="12"/>
      <c r="F60" s="81" t="s">
        <v>44</v>
      </c>
      <c r="G60" s="15"/>
      <c r="H60" s="81" t="s">
        <v>44</v>
      </c>
      <c r="I60" s="12"/>
    </row>
    <row r="61" spans="1:9" ht="15.75">
      <c r="A61" s="12"/>
      <c r="B61" s="12"/>
      <c r="C61" s="12"/>
      <c r="D61" s="12"/>
      <c r="E61" s="12"/>
      <c r="F61" s="32">
        <f>F10</f>
        <v>39903</v>
      </c>
      <c r="G61" s="32"/>
      <c r="H61" s="32">
        <f>H10</f>
        <v>39538</v>
      </c>
      <c r="I61" s="12"/>
    </row>
    <row r="62" spans="1:9" ht="15.75">
      <c r="A62" s="12"/>
      <c r="B62" s="12"/>
      <c r="C62" s="12"/>
      <c r="D62" s="12"/>
      <c r="E62" s="12"/>
      <c r="F62" s="15" t="s">
        <v>7</v>
      </c>
      <c r="G62" s="15"/>
      <c r="H62" s="15" t="s">
        <v>7</v>
      </c>
      <c r="I62" s="12"/>
    </row>
    <row r="63" spans="1:9" ht="15.75">
      <c r="A63" s="12"/>
      <c r="B63" s="12"/>
      <c r="C63" s="12"/>
      <c r="D63" s="12"/>
      <c r="E63" s="12"/>
      <c r="F63" s="13"/>
      <c r="G63" s="13"/>
      <c r="H63" s="13"/>
      <c r="I63" s="12"/>
    </row>
    <row r="64" spans="1:9" ht="15.75">
      <c r="A64" s="12" t="s">
        <v>13</v>
      </c>
      <c r="B64" s="12"/>
      <c r="C64" s="12"/>
      <c r="D64" s="12"/>
      <c r="E64" s="12"/>
      <c r="F64" s="23">
        <v>4304</v>
      </c>
      <c r="G64" s="23"/>
      <c r="H64" s="23">
        <v>950</v>
      </c>
      <c r="I64" s="12"/>
    </row>
    <row r="65" spans="1:9" ht="15.75">
      <c r="A65" s="12" t="s">
        <v>45</v>
      </c>
      <c r="B65" s="12"/>
      <c r="C65" s="12"/>
      <c r="D65" s="12"/>
      <c r="E65" s="12"/>
      <c r="F65" s="23">
        <v>530</v>
      </c>
      <c r="G65" s="23"/>
      <c r="H65" s="23">
        <v>4441</v>
      </c>
      <c r="I65" s="12"/>
    </row>
    <row r="66" spans="1:9" ht="15.75">
      <c r="A66" s="12"/>
      <c r="B66" s="12"/>
      <c r="C66" s="12"/>
      <c r="D66" s="12"/>
      <c r="E66" s="12"/>
      <c r="F66" s="37">
        <f>SUM(F64:F65)</f>
        <v>4834</v>
      </c>
      <c r="G66" s="23"/>
      <c r="H66" s="37">
        <f>SUM(H64:H65)</f>
        <v>5391</v>
      </c>
      <c r="I66" s="12"/>
    </row>
    <row r="67" spans="1:9" ht="15.75">
      <c r="A67" s="12" t="s">
        <v>63</v>
      </c>
      <c r="B67" s="12"/>
      <c r="C67" s="12"/>
      <c r="D67" s="12"/>
      <c r="E67" s="12"/>
      <c r="F67" s="38">
        <v>-20</v>
      </c>
      <c r="G67" s="23"/>
      <c r="H67" s="38">
        <v>-20</v>
      </c>
      <c r="I67" s="12"/>
    </row>
    <row r="68" spans="1:9" ht="16.5" thickBot="1">
      <c r="A68" s="12"/>
      <c r="B68" s="12"/>
      <c r="C68" s="12"/>
      <c r="D68" s="12"/>
      <c r="E68" s="12"/>
      <c r="F68" s="24">
        <f>SUM(F66:F67)</f>
        <v>4814</v>
      </c>
      <c r="G68" s="23"/>
      <c r="H68" s="24">
        <f>SUM(H66:H67)</f>
        <v>5371</v>
      </c>
      <c r="I68" s="12"/>
    </row>
    <row r="69" spans="1:9" ht="16.5" thickTop="1">
      <c r="A69" s="12"/>
      <c r="B69" s="12"/>
      <c r="C69" s="12"/>
      <c r="D69" s="12"/>
      <c r="E69" s="12"/>
      <c r="F69" s="43"/>
      <c r="G69" s="23"/>
      <c r="H69" s="38"/>
      <c r="I69" s="12"/>
    </row>
    <row r="70" spans="1:9" ht="15.75">
      <c r="A70" s="12"/>
      <c r="B70" s="12"/>
      <c r="C70" s="12"/>
      <c r="D70" s="12"/>
      <c r="E70" s="12"/>
      <c r="F70" s="43"/>
      <c r="G70" s="23"/>
      <c r="H70" s="38"/>
      <c r="I70" s="12"/>
    </row>
    <row r="71" spans="1:9" ht="15.75" customHeight="1">
      <c r="A71" s="100" t="s">
        <v>173</v>
      </c>
      <c r="B71" s="100"/>
      <c r="C71" s="100"/>
      <c r="D71" s="100"/>
      <c r="E71" s="100"/>
      <c r="F71" s="100"/>
      <c r="G71" s="100"/>
      <c r="H71" s="100"/>
      <c r="I71" s="12"/>
    </row>
    <row r="72" spans="1:9" ht="15.75">
      <c r="A72" s="100"/>
      <c r="B72" s="100"/>
      <c r="C72" s="100"/>
      <c r="D72" s="100"/>
      <c r="E72" s="100"/>
      <c r="F72" s="100"/>
      <c r="G72" s="100"/>
      <c r="H72" s="100"/>
      <c r="I72" s="12"/>
    </row>
    <row r="73" spans="1:9" ht="15.75">
      <c r="A73" s="100"/>
      <c r="B73" s="100"/>
      <c r="C73" s="100"/>
      <c r="D73" s="100"/>
      <c r="E73" s="100"/>
      <c r="F73" s="100"/>
      <c r="G73" s="100"/>
      <c r="H73" s="100"/>
      <c r="I73" s="12"/>
    </row>
    <row r="74" spans="1:9" ht="15.75">
      <c r="A74" s="12"/>
      <c r="B74" s="12"/>
      <c r="C74" s="12"/>
      <c r="D74" s="12"/>
      <c r="E74" s="12"/>
      <c r="G74" s="12"/>
      <c r="H74" s="12"/>
      <c r="I74" s="12"/>
    </row>
    <row r="75" spans="1:9" ht="15.75">
      <c r="A75" s="12"/>
      <c r="B75" s="12"/>
      <c r="C75" s="12"/>
      <c r="D75" s="12"/>
      <c r="E75" s="12"/>
      <c r="G75" s="12"/>
      <c r="H75" s="12"/>
      <c r="I75" s="12"/>
    </row>
    <row r="76" spans="1:9" ht="15.75">
      <c r="A76" s="12"/>
      <c r="B76" s="12"/>
      <c r="C76" s="12"/>
      <c r="D76" s="12"/>
      <c r="E76" s="12"/>
      <c r="G76" s="12"/>
      <c r="H76" s="3"/>
      <c r="I76" s="12"/>
    </row>
    <row r="77" spans="1:9" ht="15.75">
      <c r="A77" s="12"/>
      <c r="B77" s="12"/>
      <c r="C77" s="12"/>
      <c r="D77" s="12"/>
      <c r="E77" s="12"/>
      <c r="G77" s="12"/>
      <c r="H77" s="12"/>
      <c r="I77" s="12"/>
    </row>
    <row r="78" spans="1:9" ht="15.75">
      <c r="A78" s="12"/>
      <c r="B78" s="12"/>
      <c r="C78" s="12"/>
      <c r="D78" s="12"/>
      <c r="E78" s="12"/>
      <c r="G78" s="12"/>
      <c r="H78" s="12"/>
      <c r="I78" s="12"/>
    </row>
    <row r="79" spans="1:9" ht="15.75">
      <c r="A79" s="12"/>
      <c r="B79" s="12"/>
      <c r="C79" s="12"/>
      <c r="D79" s="12"/>
      <c r="E79" s="12"/>
      <c r="G79" s="12"/>
      <c r="H79" s="12"/>
      <c r="I79" s="12"/>
    </row>
    <row r="80" spans="1:9" ht="15.75">
      <c r="A80" s="12"/>
      <c r="B80" s="12"/>
      <c r="C80" s="12"/>
      <c r="D80" s="12"/>
      <c r="E80" s="12"/>
      <c r="G80" s="12"/>
      <c r="H80" s="12"/>
      <c r="I80" s="12"/>
    </row>
    <row r="81" spans="1:9" ht="15.75">
      <c r="A81" s="12"/>
      <c r="B81" s="12"/>
      <c r="C81" s="12"/>
      <c r="D81" s="12"/>
      <c r="E81" s="12"/>
      <c r="G81" s="12"/>
      <c r="H81" s="12"/>
      <c r="I81" s="12"/>
    </row>
    <row r="82" spans="1:9" ht="15.75">
      <c r="A82" s="12"/>
      <c r="B82" s="12"/>
      <c r="C82" s="12"/>
      <c r="D82" s="12"/>
      <c r="E82" s="12"/>
      <c r="G82" s="12"/>
      <c r="H82" s="12"/>
      <c r="I82" s="12"/>
    </row>
    <row r="83" spans="1:9" ht="15.75">
      <c r="A83" s="12"/>
      <c r="B83" s="12"/>
      <c r="C83" s="12"/>
      <c r="D83" s="12"/>
      <c r="E83" s="12"/>
      <c r="G83" s="12"/>
      <c r="H83" s="12"/>
      <c r="I83" s="12"/>
    </row>
    <row r="84" spans="1:9" ht="15.75">
      <c r="A84" s="12"/>
      <c r="B84" s="12"/>
      <c r="C84" s="12"/>
      <c r="D84" s="12"/>
      <c r="E84" s="12"/>
      <c r="G84" s="12"/>
      <c r="H84" s="12"/>
      <c r="I84" s="12"/>
    </row>
  </sheetData>
  <sheetProtection/>
  <mergeCells count="12">
    <mergeCell ref="A71:H73"/>
    <mergeCell ref="F5:H5"/>
    <mergeCell ref="F6:H6"/>
    <mergeCell ref="F56:H56"/>
    <mergeCell ref="A52:H52"/>
    <mergeCell ref="A53:H53"/>
    <mergeCell ref="A54:H54"/>
    <mergeCell ref="A55:H55"/>
    <mergeCell ref="A1:H1"/>
    <mergeCell ref="A2:H2"/>
    <mergeCell ref="A3:H3"/>
    <mergeCell ref="A4:H4"/>
  </mergeCells>
  <printOptions/>
  <pageMargins left="0.5" right="0.5" top="0.5" bottom="0.5" header="0.5" footer="0.5"/>
  <pageSetup horizontalDpi="300" verticalDpi="300" orientation="portrait" paperSize="9" scale="81" r:id="rId1"/>
  <rowBreaks count="1" manualBreakCount="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ita</cp:lastModifiedBy>
  <cp:lastPrinted>2009-05-27T08:40:38Z</cp:lastPrinted>
  <dcterms:created xsi:type="dcterms:W3CDTF">2000-02-14T07:46:56Z</dcterms:created>
  <dcterms:modified xsi:type="dcterms:W3CDTF">2009-05-28T06:25:01Z</dcterms:modified>
  <cp:category/>
  <cp:version/>
  <cp:contentType/>
  <cp:contentStatus/>
</cp:coreProperties>
</file>